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codeName="ThisWorkbook" defaultThemeVersion="124226"/>
  <mc:AlternateContent xmlns:mc="http://schemas.openxmlformats.org/markup-compatibility/2006">
    <mc:Choice Requires="x15">
      <x15ac:absPath xmlns:x15ac="http://schemas.microsoft.com/office/spreadsheetml/2010/11/ac" url="C:\Users\vlebraud2\OneDrive - ac-limoges.fr\DOCUMENT FILIERES\BAC Pro ASSP\NOUVEAU REFERENTIEL\"/>
    </mc:Choice>
  </mc:AlternateContent>
  <xr:revisionPtr revIDLastSave="29" documentId="13_ncr:1_{351BF6BE-385C-4858-BCA0-7E224B7F2D46}" xr6:coauthVersionLast="36" xr6:coauthVersionMax="36" xr10:uidLastSave="{9410A116-9F65-4F17-9B5B-0AAEE830CCB0}"/>
  <bookViews>
    <workbookView xWindow="-15" yWindow="0" windowWidth="10245" windowHeight="7830" tabRatio="1000" activeTab="6" xr2:uid="{00000000-000D-0000-FFFF-FFFF00000000}"/>
  </bookViews>
  <sheets>
    <sheet name="Règlement d'examen" sheetId="6" r:id="rId1"/>
    <sheet name="modalités E31" sheetId="2" r:id="rId2"/>
    <sheet name="Modalités E32" sheetId="21" r:id="rId3"/>
    <sheet name="Modalités E33" sheetId="8" r:id="rId4"/>
    <sheet name="GRILLE E31" sheetId="16" r:id="rId5"/>
    <sheet name="GRILLE E32" sheetId="17" r:id="rId6"/>
    <sheet name="GRILLE E33_SE1" sheetId="1" r:id="rId7"/>
    <sheet name="GRILLE E33_SE2" sheetId="12" r:id="rId8"/>
    <sheet name="Dossier élève" sheetId="3" r:id="rId9"/>
  </sheets>
  <calcPr calcId="191029"/>
</workbook>
</file>

<file path=xl/calcChain.xml><?xml version="1.0" encoding="utf-8"?>
<calcChain xmlns="http://schemas.openxmlformats.org/spreadsheetml/2006/main">
  <c r="D24" i="12" l="1"/>
  <c r="C24" i="12"/>
  <c r="J23" i="12"/>
  <c r="J22" i="12"/>
  <c r="J20" i="12"/>
  <c r="J16" i="12"/>
  <c r="J14" i="12"/>
  <c r="J13" i="12"/>
  <c r="J12" i="12"/>
  <c r="J11" i="12"/>
  <c r="J9" i="12"/>
  <c r="J8" i="12"/>
  <c r="J7" i="12"/>
  <c r="D17" i="1"/>
  <c r="C17" i="1"/>
  <c r="J15" i="1"/>
  <c r="F17" i="1" s="1"/>
  <c r="J32" i="17"/>
  <c r="J30" i="17"/>
  <c r="J29" i="17"/>
  <c r="C33" i="17"/>
  <c r="D33" i="17"/>
  <c r="J17" i="17"/>
  <c r="J16" i="17"/>
  <c r="J15" i="17"/>
  <c r="J13" i="17"/>
  <c r="J8" i="17"/>
  <c r="J7" i="17"/>
  <c r="J6" i="17"/>
  <c r="F33" i="17" s="1"/>
  <c r="C27" i="16"/>
  <c r="D27" i="16"/>
  <c r="F24" i="12" l="1"/>
  <c r="J6" i="16"/>
  <c r="J9" i="16"/>
  <c r="J16" i="16" l="1"/>
  <c r="J15" i="16"/>
  <c r="J14" i="16"/>
  <c r="J12" i="16"/>
  <c r="J10" i="16"/>
  <c r="J8" i="16"/>
  <c r="F27" i="16" l="1"/>
</calcChain>
</file>

<file path=xl/sharedStrings.xml><?xml version="1.0" encoding="utf-8"?>
<sst xmlns="http://schemas.openxmlformats.org/spreadsheetml/2006/main" count="424" uniqueCount="308">
  <si>
    <t xml:space="preserve">CCF </t>
  </si>
  <si>
    <t>COMPETENCES</t>
  </si>
  <si>
    <t>Critères d'évaluation</t>
  </si>
  <si>
    <t>TI*</t>
  </si>
  <si>
    <t>I*</t>
  </si>
  <si>
    <t>S*</t>
  </si>
  <si>
    <t>TS*</t>
  </si>
  <si>
    <t xml:space="preserve">Appréciations : </t>
  </si>
  <si>
    <t>TI : Très insuffisant        I : Insuffisant        S : Satisfaisant        TS : Très Satisfaisant</t>
  </si>
  <si>
    <t>Date :</t>
  </si>
  <si>
    <t>NOM et prénom du candidat  :</t>
  </si>
  <si>
    <t xml:space="preserve">Noms et signature des évaluateurs </t>
  </si>
  <si>
    <t>La note est générée automatiquement</t>
  </si>
  <si>
    <t>Poids</t>
  </si>
  <si>
    <t>Session 20….        Centre d'épreuve :</t>
  </si>
  <si>
    <t xml:space="preserve">Baccalauréat Professionnel </t>
  </si>
  <si>
    <t>Épreuves</t>
  </si>
  <si>
    <t>Unités</t>
  </si>
  <si>
    <t>Coef.</t>
  </si>
  <si>
    <t>Mode</t>
  </si>
  <si>
    <t>Durée</t>
  </si>
  <si>
    <t>E1 - Épreuve scientifique et technique</t>
  </si>
  <si>
    <t xml:space="preserve">U 11 </t>
  </si>
  <si>
    <t xml:space="preserve">Ponctuel écrit </t>
  </si>
  <si>
    <t xml:space="preserve">1h </t>
  </si>
  <si>
    <r>
      <t>Sous-épreuve E12</t>
    </r>
    <r>
      <rPr>
        <sz val="9"/>
        <color rgb="FF000000"/>
        <rFont val="Arial"/>
        <family val="2"/>
      </rPr>
      <t xml:space="preserve"> : </t>
    </r>
  </si>
  <si>
    <t xml:space="preserve">U 12 </t>
  </si>
  <si>
    <t xml:space="preserve">U 2 </t>
  </si>
  <si>
    <t>E3 - Épreuve Professionnelle</t>
  </si>
  <si>
    <r>
      <t>Sous-épreuve E31</t>
    </r>
    <r>
      <rPr>
        <sz val="9"/>
        <color rgb="FF000000"/>
        <rFont val="Arial"/>
        <family val="2"/>
      </rPr>
      <t xml:space="preserve"> : </t>
    </r>
  </si>
  <si>
    <t xml:space="preserve">U 31 </t>
  </si>
  <si>
    <t xml:space="preserve">Ponctuel oral </t>
  </si>
  <si>
    <r>
      <t>Sous-épreuve E32</t>
    </r>
    <r>
      <rPr>
        <sz val="9"/>
        <color rgb="FF000000"/>
        <rFont val="Arial"/>
        <family val="2"/>
      </rPr>
      <t xml:space="preserve"> : </t>
    </r>
  </si>
  <si>
    <t xml:space="preserve">U 32 </t>
  </si>
  <si>
    <t xml:space="preserve">Ponctuel pratique </t>
  </si>
  <si>
    <t>U 33</t>
  </si>
  <si>
    <t>CCF</t>
  </si>
  <si>
    <t xml:space="preserve">U 34 </t>
  </si>
  <si>
    <t>Ponctuel écrit</t>
  </si>
  <si>
    <t>2h</t>
  </si>
  <si>
    <t>E4 - Épreuve de langues vivantes</t>
  </si>
  <si>
    <t xml:space="preserve">U 4 </t>
  </si>
  <si>
    <t xml:space="preserve">20 min (1) </t>
  </si>
  <si>
    <t>E5 - Épreuve de français,</t>
  </si>
  <si>
    <t xml:space="preserve">histoire-géographie et enseignement moral et civique </t>
  </si>
  <si>
    <t xml:space="preserve">U 51 </t>
  </si>
  <si>
    <t xml:space="preserve">U 52 </t>
  </si>
  <si>
    <t xml:space="preserve">U 6 </t>
  </si>
  <si>
    <t xml:space="preserve">U 7 </t>
  </si>
  <si>
    <t>EF1</t>
  </si>
  <si>
    <t xml:space="preserve">UF 1 </t>
  </si>
  <si>
    <t>Centre de formation</t>
  </si>
  <si>
    <t>………………………….</t>
  </si>
  <si>
    <t>Session 202 ……</t>
  </si>
  <si>
    <r>
      <t>Le dossier contient</t>
    </r>
    <r>
      <rPr>
        <sz val="12"/>
        <color theme="1"/>
        <rFont val="Arial"/>
        <family val="2"/>
      </rPr>
      <t xml:space="preserve"> : </t>
    </r>
  </si>
  <si>
    <t xml:space="preserve">                                 - les grilles de notation </t>
  </si>
  <si>
    <t>Comment ?</t>
  </si>
  <si>
    <t>Qui ?</t>
  </si>
  <si>
    <t>Quand ?</t>
  </si>
  <si>
    <t>Combien ?</t>
  </si>
  <si>
    <t>Où ?</t>
  </si>
  <si>
    <t>Quoi ?</t>
  </si>
  <si>
    <t>Ponctuel écrit et pratique</t>
  </si>
  <si>
    <t xml:space="preserve">Ponctuel  écrit et pratique </t>
  </si>
  <si>
    <t>Pts</t>
  </si>
  <si>
    <t>NT</t>
  </si>
  <si>
    <t>Coef3</t>
  </si>
  <si>
    <t xml:space="preserve">  2h</t>
  </si>
  <si>
    <t xml:space="preserve">Au cours de l'année de terminale </t>
  </si>
  <si>
    <t>Deux situation d’évaluation dépendantes et pouvant être dissociées dans le temps</t>
  </si>
  <si>
    <t xml:space="preserve">Nom et prénom de l'élève </t>
  </si>
  <si>
    <t>E6 - Épreuve d’arts appliqués et cultures artistiques (*)</t>
  </si>
  <si>
    <t>E7 - Épreuve d’éducation physique et sportive (*)</t>
  </si>
  <si>
    <t>Prévention-santé-environnement (*)</t>
  </si>
  <si>
    <r>
      <t>Sous-épreuve E51</t>
    </r>
    <r>
      <rPr>
        <sz val="9"/>
        <color rgb="FF000000"/>
        <rFont val="Arial"/>
        <family val="2"/>
      </rPr>
      <t xml:space="preserve"> : Français (</t>
    </r>
    <r>
      <rPr>
        <b/>
        <sz val="9"/>
        <color rgb="FF000000"/>
        <rFont val="Arial"/>
        <family val="2"/>
      </rPr>
      <t>*</t>
    </r>
    <r>
      <rPr>
        <sz val="9"/>
        <color rgb="FF000000"/>
        <rFont val="Arial"/>
        <family val="2"/>
      </rPr>
      <t>)</t>
    </r>
  </si>
  <si>
    <r>
      <t xml:space="preserve">Sous-épreuve E52 </t>
    </r>
    <r>
      <rPr>
        <sz val="9"/>
        <color theme="1"/>
        <rFont val="Arial"/>
        <family val="2"/>
      </rPr>
      <t>: Histoire-géographie et enseignement moral et civique (</t>
    </r>
    <r>
      <rPr>
        <b/>
        <sz val="9"/>
        <color theme="1"/>
        <rFont val="Arial"/>
        <family val="2"/>
      </rPr>
      <t>*</t>
    </r>
    <r>
      <rPr>
        <sz val="9"/>
        <color theme="1"/>
        <rFont val="Arial"/>
        <family val="2"/>
      </rPr>
      <t>)</t>
    </r>
  </si>
  <si>
    <r>
      <t>Sous-épreuve E11</t>
    </r>
    <r>
      <rPr>
        <sz val="9"/>
        <color rgb="FF000000"/>
        <rFont val="Arial"/>
        <family val="2"/>
      </rPr>
      <t xml:space="preserve"> : Mathématiques </t>
    </r>
    <r>
      <rPr>
        <b/>
        <sz val="9"/>
        <color rgb="FF000000"/>
        <rFont val="Arial"/>
        <family val="2"/>
      </rPr>
      <t>(*)</t>
    </r>
  </si>
  <si>
    <t>Physique-chimie (*)</t>
  </si>
  <si>
    <t>Economie - gestion (*)</t>
  </si>
  <si>
    <t xml:space="preserve"> formation</t>
  </si>
  <si>
    <t>Centre de</t>
  </si>
  <si>
    <t>Baccalauréat professionnel</t>
  </si>
  <si>
    <t>Contrôle en cours de formation</t>
  </si>
  <si>
    <t xml:space="preserve">            DOSSIER</t>
  </si>
  <si>
    <t>Règlement d'examen Bac Pro ASSP</t>
  </si>
  <si>
    <t>Arrêté du 2 février 2022</t>
  </si>
  <si>
    <t>Accompagnement soins et services à la personne</t>
  </si>
  <si>
    <t xml:space="preserve">Candidats de la voie scolaire dans un établissement public ou privé sous contrat, apprentis dans un CFA habilité, formation professionnelle continue dans un établissement public </t>
  </si>
  <si>
    <t>Candidats de la voie scolaire dans un établissement privé hors contrat, apprentis dans un CFA non habilité, formation professionnelle continue en établissement privé, enseignement à distance, justifiant de 3 années d'activité professionnelle</t>
  </si>
  <si>
    <t>Candidats de la formation professionnelle continue dans un établissement public habilité</t>
  </si>
  <si>
    <t>4h</t>
  </si>
  <si>
    <t>E2 - Epreuve professionnelle</t>
  </si>
  <si>
    <t>Accompagnement de la personne dans une approche globale et individualisée</t>
  </si>
  <si>
    <t>45 min</t>
  </si>
  <si>
    <t>Soins d’hygiène, de confort et de sécurité</t>
  </si>
  <si>
    <t>Sous-épreuve E33 :</t>
  </si>
  <si>
    <t>Travail et communication en équipe pluriprofessionnelle</t>
  </si>
  <si>
    <r>
      <t>Sous-épreuve E34 </t>
    </r>
    <r>
      <rPr>
        <sz val="9"/>
        <color theme="1"/>
        <rFont val="Arial"/>
        <family val="2"/>
      </rPr>
      <t>:</t>
    </r>
  </si>
  <si>
    <r>
      <t>Sous-épreuve E35</t>
    </r>
    <r>
      <rPr>
        <sz val="9"/>
        <color theme="1"/>
        <rFont val="Arial"/>
        <family val="2"/>
      </rPr>
      <t xml:space="preserve"> : </t>
    </r>
  </si>
  <si>
    <t xml:space="preserve">U 35 </t>
  </si>
  <si>
    <t>3h</t>
  </si>
  <si>
    <t>2h30</t>
  </si>
  <si>
    <t xml:space="preserve">3 h </t>
  </si>
  <si>
    <t>2h 30</t>
  </si>
  <si>
    <t>2 h</t>
  </si>
  <si>
    <t>Épreuves facultatives (1)</t>
  </si>
  <si>
    <t>(1) Le candidat peut choisir une ou deux unités facultatives parmi les unités possibles, les conditions sont fixées par la réglementation en vigueur. La langue vivante choisie au titre de l’épreuve facultative est obligatoirement différente de celle choisie au titre de l’épreuve obligatoire. Elle a une durée de 25 min. dont 5 min. de préparation. Seuls les points excédant 10 sont pris en compte pour le calcul de la moyenne générale en vue de l’obtention du diplôme et de l’attribution d’une mention. S’agissant de l’évaluation du chef-d’oeuvre, présenté uniquement par les candidats scolaires des établissements d’enseignement public et privé (sous ou hors contrat) et les candidats apprentis, sont pris en compte les points d’écart par rapport à 10 sur 20 affectés du coefficient 2. S’ils sont supérieurs, ils abondent le total général des points servant au calcul de la moyenne générale conditionnant l’obtention du diplôme ; s’ils sont inférieurs, ils viennent en déduction de ce total général. Aucun coefficient d’épreuve ou de sous-épreuve du règlement d’examen n’est modifié. Les modalités de l’évaluation du chef d’oeuvre au baccalauréat professionnel sont définies par l’arrêté du 20 octobre 2020 définissant les modalités de l'évaluation du chef-d'oeuvre prévue à l'examen du baccalauréat professionnel.</t>
  </si>
  <si>
    <t>Les modalités de l'épreuve E31</t>
  </si>
  <si>
    <t>E31  Accompagnement de la personne dans une approche globale et individualisée      Coefficient : 4</t>
  </si>
  <si>
    <t xml:space="preserve">La sous-épreuve doit permettre de vérifier que le candidat est capable :
  – d’identifier, recueillir et analyser les besoins et attentes de la personne, de sa famille ou de son entourage ;
 – de présenter et justifier la conception, le suivi, la mise en oeuvre et l’évaluation du projet individualisé ;
  – de décrire des activités d’acquisition ou de maintien de l’autonomie et de la vie sociale en adéquation avec les besoins répertoriés et en lien avec le secteur professionnel concerné ;
  – de se placer dans une posture professionnelle, dans le respect de ses limites de compétences.
 </t>
  </si>
  <si>
    <t xml:space="preserve">situation d’évaluation </t>
  </si>
  <si>
    <t>Commission d'évaluation : un professeur de la spécialité et un professionnel dans la mesure du possible ou deux professeurs de la spécialité.</t>
  </si>
  <si>
    <t xml:space="preserve">Cette situation porte sur la présentation du dossier rédigé par le candidat, suivie d’un entretien  
L’épreuve s’organise en deux temps :  
– la présentation du dossier par le candidat, à l’aide d’un support numérique (15 minutes maximum) ; 
– un entretien avec les membres de la commission d’évaluation (30 minutes). 
Au cours de cet entretien, le candidat est amené à justifier et à approfondir les éléments présentés dans le dossier.
Ce dossier est lu en amont par les membres du jury. L’entretien permet également de vérifier la maîtrise des savoirs associés relatifs au bloc 1, en lien avec le dossier et la présentation.                                                                                                                                                                             </t>
  </si>
  <si>
    <t>45 minutes</t>
  </si>
  <si>
    <t>Temps ?</t>
  </si>
  <si>
    <t xml:space="preserve">Notation ? </t>
  </si>
  <si>
    <t>Les modalités de l'épreuve E32</t>
  </si>
  <si>
    <t>E32  Soins d’hygiène, de confort et de sécurité      Coefficient : 4</t>
  </si>
  <si>
    <t xml:space="preserve">raisonnement clinique </t>
  </si>
  <si>
    <t>Bilan global avec le tuteur + 20 minutes d'entretien</t>
  </si>
  <si>
    <t xml:space="preserve">En fin de PFMP, un bilan portant sur l’ensemble des activités réalisées est mené par le tuteur et le professeur de spécialité. 
Ce bilan est complété par : 
– la présentation du raisonnement clinique concernant une personne dont l’élève aura pris soin durant la PFMP (10 minutes) ; 
– l’interrogation de savoirs associés mobilisés dans la prise en soins de la personne et relevant de l’unité U31 (10 minutes).                                                                                                                                                                          </t>
  </si>
  <si>
    <t>La proposition de note de l’évaluation en milieu professionnel est établie conjointement par le tuteur et un professeur ou formateur de la spécialité.</t>
  </si>
  <si>
    <t xml:space="preserve">                   80 Points</t>
  </si>
  <si>
    <t>Les modalités de l'épreuve E33</t>
  </si>
  <si>
    <r>
      <t xml:space="preserve">Elle porte sur tout ou partie des </t>
    </r>
    <r>
      <rPr>
        <b/>
        <u/>
        <sz val="11"/>
        <color theme="1"/>
        <rFont val="Arial"/>
        <family val="2"/>
      </rPr>
      <t>compétences du bloc 1</t>
    </r>
    <r>
      <rPr>
        <sz val="11"/>
        <color theme="1"/>
        <rFont val="Arial"/>
        <family val="2"/>
      </rPr>
      <t xml:space="preserve"> : </t>
    </r>
  </si>
  <si>
    <r>
      <rPr>
        <b/>
        <sz val="11"/>
        <color theme="1"/>
        <rFont val="Arial"/>
        <family val="2"/>
      </rPr>
      <t>1.0.</t>
    </r>
    <r>
      <rPr>
        <sz val="11"/>
        <color theme="1"/>
        <rFont val="Arial"/>
        <family val="2"/>
      </rPr>
      <t xml:space="preserve"> Adopter une posture professionnelle adaptée</t>
    </r>
  </si>
  <si>
    <r>
      <rPr>
        <b/>
        <sz val="11"/>
        <color theme="1"/>
        <rFont val="Arial"/>
        <family val="2"/>
      </rPr>
      <t>1.1.</t>
    </r>
    <r>
      <rPr>
        <sz val="11"/>
        <color theme="1"/>
        <rFont val="Arial"/>
        <family val="2"/>
      </rPr>
      <t xml:space="preserve"> Accueillir, communiquer avec la personne, sa famille, son entourage</t>
    </r>
  </si>
  <si>
    <r>
      <rPr>
        <b/>
        <sz val="11"/>
        <color theme="1"/>
        <rFont val="Arial"/>
        <family val="2"/>
      </rPr>
      <t>1.2.</t>
    </r>
    <r>
      <rPr>
        <sz val="11"/>
        <color theme="1"/>
        <rFont val="Arial"/>
        <family val="2"/>
      </rPr>
      <t xml:space="preserve"> Participer à la conception, au suivi, à la mise en oeuvre et à l’évaluation du projet individualisé, du projet de vie en lien avec l’équipe pluriprofessionnelle</t>
    </r>
  </si>
  <si>
    <r>
      <rPr>
        <b/>
        <sz val="11"/>
        <color theme="1"/>
        <rFont val="Arial"/>
        <family val="2"/>
      </rPr>
      <t>1.3</t>
    </r>
    <r>
      <rPr>
        <sz val="11"/>
        <color theme="1"/>
        <rFont val="Arial"/>
        <family val="2"/>
      </rPr>
      <t xml:space="preserve">. Concevoir et mettre en oeuvre des activités d’acquisition ou de maintien de l’autonomie et de la vie sociale, pour une personne ou un groupe                                                                                                        </t>
    </r>
  </si>
  <si>
    <r>
      <t xml:space="preserve">La proposition de note portée par la commission d’évaluation, résulte : 
– de l’évaluation du dossier écrit sur 20 points (note arrêtée avant l’audition du candidat) ; 
– de la présentation orale du projet sur 20 points ; 
– de l’entretien sur 40 points.
</t>
    </r>
    <r>
      <rPr>
        <b/>
        <sz val="11"/>
        <color theme="1"/>
        <rFont val="Arial"/>
        <family val="2"/>
      </rPr>
      <t xml:space="preserve">                                                                80 Points</t>
    </r>
  </si>
  <si>
    <r>
      <t xml:space="preserve">Elle porte sur tout ou partie des </t>
    </r>
    <r>
      <rPr>
        <b/>
        <u/>
        <sz val="11"/>
        <color theme="1"/>
        <rFont val="Arial"/>
        <family val="2"/>
      </rPr>
      <t>compétences du bloc 2</t>
    </r>
    <r>
      <rPr>
        <b/>
        <sz val="11"/>
        <color theme="1"/>
        <rFont val="Arial"/>
        <family val="2"/>
      </rPr>
      <t> </t>
    </r>
    <r>
      <rPr>
        <sz val="11"/>
        <color theme="1"/>
        <rFont val="Arial"/>
        <family val="2"/>
      </rPr>
      <t xml:space="preserve">: </t>
    </r>
  </si>
  <si>
    <r>
      <rPr>
        <b/>
        <sz val="11"/>
        <color theme="1"/>
        <rFont val="Arial"/>
        <family val="2"/>
      </rPr>
      <t>2.1</t>
    </r>
    <r>
      <rPr>
        <sz val="11"/>
        <color theme="1"/>
        <rFont val="Arial"/>
        <family val="2"/>
      </rPr>
      <t>. Réaliser les activités liées à l’hygiène, au confort de la personne et à la sécurisation</t>
    </r>
  </si>
  <si>
    <r>
      <rPr>
        <b/>
        <sz val="11"/>
        <color theme="1"/>
        <rFont val="Arial"/>
        <family val="2"/>
      </rPr>
      <t>2.2</t>
    </r>
    <r>
      <rPr>
        <sz val="11"/>
        <color theme="1"/>
        <rFont val="Arial"/>
        <family val="2"/>
      </rPr>
      <t>. Surveiller l’état de santé de la personne et intervenir en conséquence</t>
    </r>
  </si>
  <si>
    <r>
      <rPr>
        <b/>
        <sz val="11"/>
        <color theme="1"/>
        <rFont val="Arial"/>
        <family val="2"/>
      </rPr>
      <t>2.3</t>
    </r>
    <r>
      <rPr>
        <sz val="11"/>
        <color theme="1"/>
        <rFont val="Arial"/>
        <family val="2"/>
      </rPr>
      <t>. Assurer l’hygiène de l’environnement proche de la personne et veiller au bon état de fonctionnement du lit, des aides techniques, des dispositifs médicaux dans l’environnement de la personne</t>
    </r>
  </si>
  <si>
    <r>
      <rPr>
        <b/>
        <sz val="11"/>
        <color theme="1"/>
        <rFont val="Arial"/>
        <family val="2"/>
      </rPr>
      <t>2.4</t>
    </r>
    <r>
      <rPr>
        <sz val="11"/>
        <color theme="1"/>
        <rFont val="Arial"/>
        <family val="2"/>
      </rPr>
      <t>. Distribuer des repas équilibrés conformes aux besoins de la personne, installer la personne et accompagner la prise des repas</t>
    </r>
  </si>
  <si>
    <t>E33  Travail et communication en équipe pluriprofessionnelle                     Coefficient : 4</t>
  </si>
  <si>
    <t>PFMP</t>
  </si>
  <si>
    <t>Situation d'évaluation 1</t>
  </si>
  <si>
    <t>Situation d'évaluation 2</t>
  </si>
  <si>
    <t>fin d’année de première ou en terminale</t>
  </si>
  <si>
    <r>
      <t xml:space="preserve">Cette situation permet d’évaluer tout ou partie des compétences suivantes : 
</t>
    </r>
    <r>
      <rPr>
        <b/>
        <sz val="10"/>
        <color theme="1"/>
        <rFont val="Arial"/>
        <family val="2"/>
      </rPr>
      <t xml:space="preserve">3.3. Participer à la démarche qualité et à la prévention des risques professionnels </t>
    </r>
    <r>
      <rPr>
        <sz val="10"/>
        <color theme="1"/>
        <rFont val="Arial"/>
        <family val="2"/>
      </rPr>
      <t xml:space="preserve">
3.3.1. Participer à la mise en oeuvre de la démarche qualité définie dans la structure 
3.3.2. Repérer des anomalies, des dysfonctionnements, des évènements indésirables dans les activités menées 
3.3.3. Compléter une fiche d’événement indésirable 
3.3.4. Participer au suivi des actions correctives suite aux anomalies, aux dysfonctionnements, aux événements indésirables 
</t>
    </r>
    <r>
      <rPr>
        <b/>
        <sz val="10"/>
        <color theme="1"/>
        <rFont val="Arial"/>
        <family val="2"/>
      </rPr>
      <t>3.4. Coordonner et conduire une équipe de bio nettoyage</t>
    </r>
  </si>
  <si>
    <r>
      <t xml:space="preserve">Cette situation permet d’évaluer tout ou partie des compétences suivantes : 
</t>
    </r>
    <r>
      <rPr>
        <b/>
        <sz val="10"/>
        <color rgb="FF00000A"/>
        <rFont val="Arial"/>
        <family val="2"/>
      </rPr>
      <t xml:space="preserve">3.1. Gérer ses activités en inter agissant avec l’équipe pluriprofessionnelle, dans une posture professionnelle adaptée </t>
    </r>
    <r>
      <rPr>
        <sz val="10"/>
        <color rgb="FF00000A"/>
        <rFont val="Arial"/>
        <family val="2"/>
      </rPr>
      <t xml:space="preserve">
</t>
    </r>
    <r>
      <rPr>
        <b/>
        <sz val="10"/>
        <color rgb="FF00000A"/>
        <rFont val="Arial"/>
        <family val="2"/>
      </rPr>
      <t xml:space="preserve">3.2. Traiter et transmettre des informations en intégrant les différents outils numériques </t>
    </r>
    <r>
      <rPr>
        <sz val="10"/>
        <color rgb="FF00000A"/>
        <rFont val="Arial"/>
        <family val="2"/>
      </rPr>
      <t xml:space="preserve">
</t>
    </r>
    <r>
      <rPr>
        <b/>
        <sz val="10"/>
        <color rgb="FF00000A"/>
        <rFont val="Arial"/>
        <family val="2"/>
      </rPr>
      <t>3.3. Participer à la démarche qualité et à la prévention des risques professionnels</t>
    </r>
    <r>
      <rPr>
        <sz val="10"/>
        <color rgb="FF00000A"/>
        <rFont val="Arial"/>
        <family val="2"/>
      </rPr>
      <t xml:space="preserve"> 
3.3.5. Participer à la mise en oeuvre de la politique de prévention des infections associées aux soins 
3.3.6. Participer à la mise en oeuvre d’une démarche de prévention des risques professionnels 
3.3.7. Contribuer à l’évaluation de nouveaux matériels et équipementsµ
</t>
    </r>
    <r>
      <rPr>
        <b/>
        <sz val="10"/>
        <color rgb="FF00000A"/>
        <rFont val="Arial"/>
        <family val="2"/>
      </rPr>
      <t>3.5. Participer à l’accueil, à l’encadrement et à la formation de stagiaires, à l’accueil des nouveaux agents, des bénévoles</t>
    </r>
  </si>
  <si>
    <t xml:space="preserve">
L’évaluation est réalisée par le tuteur sur l’ensemble de la période de formation en milieu professionnel, elle porte sur des activités : 
– de soins d’hygiène et de confort auprès d’une personne adulte non autonome ; 
– d’accompagnement à la mobilité ; 
– de service de collations et de distribution des repas ; 
– de surveillance de l’état de santé ; 
– de maintien de l’hygiène de l’environnement de la personne.
</t>
  </si>
  <si>
    <t xml:space="preserve">
Elle permet d’évaluer les compétences mises en oeuvre en milieu professionnel lors d’activités réalisées en équipe pluriprofessionnelle. 
La sous-épreuve porte sur tout ou partie des compétences suivantes : 
3.1. Gérer ses activités en inter agissant avec l’équipe pluriprofessionnelle, dans une posture professionnelle adaptée 
3.2. Traiter et transmettre des informations en intégrant les différents outils numériques 
3.3. Participer à la démarche qualité et à la prévention des risques professionnels 
3.4. Coordonner et conduire une équipe de bio nettoyage 
3.5. Participer à l’accueil, à l’encadrement et à la formation de stagiaires, à l’accueil des nouveaux agents, des bénévoles
La sous-épreuve s’appuie sur les savoirs associés relevant de l’unité U33 du bloc 3.</t>
  </si>
  <si>
    <t xml:space="preserve">
La note de cette situation d’évaluation résulte : 
– de la rédaction du dossier sur 25 points ; 
– des éléments de réponse aux questions de savoirs associés sur 15 points.
</t>
  </si>
  <si>
    <t>La proposition de note de l’évaluation en milieu professionnel est établie conjointement par le tuteur et un professeur de la spécialité.</t>
  </si>
  <si>
    <t>Le dossier fait l’objet d’une lecture par les professeurs de spécialité qui rédigent trois questions de savoirs associés relatifs au bloc 3 et en lien avec le contenu du dossier.</t>
  </si>
  <si>
    <t xml:space="preserve">
En fin de PFMP, un bilan portant sur l’ensemble des activités réalisées et des compétences mobilisées est mené par le tuteur et le professeur de spécialité. </t>
  </si>
  <si>
    <t>40 points</t>
  </si>
  <si>
    <t xml:space="preserve"> 40 points</t>
  </si>
  <si>
    <t>METHODOLOGIE</t>
  </si>
  <si>
    <t>Le dossier de 6 à 8 pages, annexes non comprises est rédigé à l’aide d’un traitement de texte et présente des activités relatives à : 
– un dysfonctionnement (origine, modalités de signalement à illustrer par un document professionnel, conséquences possibles, proposition d’actions correctives) ; 
– l’équipe de bionettoyage observée (rôle et compétences de chacun, mode de communication utilisé, mode d’animation utilisé, planning d’activités en précisant les critères pris en compte, les points de vigilance, exemples d’actions dans un plan de formation).</t>
  </si>
  <si>
    <t xml:space="preserve"> BCP ACCOMPAGNEMENT SOINS ET SERVICES A LA PERSONNE</t>
  </si>
  <si>
    <t>BLOC 1      Accompagner la personne dans une approche globale et individualisée</t>
  </si>
  <si>
    <t>Coef4</t>
  </si>
  <si>
    <t xml:space="preserve">1.0 Adopter une posture professionnelle adaptée
</t>
  </si>
  <si>
    <t>Attitude réflexive sur sa pratique, prise de distance 
Réajustement des pratiques en tenant compte du contexte de travail 
Prise en compte de la situation et des interlocuteurs 
Respect des valeurs de l’autre 
Respect des règles éthiques Utilisation raisonnée des réseaux sociaux 
Respect de l’e-réputation Respect de la confidentialité 
Réalisation des actions dans une démarche constante de bientraitance 
Capacité à identifier et à gérer ses émotions Adaptabilité aux situations complexes 
Respect de ses limites de compétences, de son champ d’intervention</t>
  </si>
  <si>
    <t>1.1 Accueillir, communiquer avec la personne, sa famille, son entourage</t>
  </si>
  <si>
    <t>1.1.1 Organiser les conditions matérielles de l’accueil</t>
  </si>
  <si>
    <t>Organisation des conditions d’accueil respectant la confidentialité, la convivialité, le confort, la sécurité de la personne et de son entourage 
Prise en compte des ressources et contraintes liées à la personne, à l’environnement professionnel</t>
  </si>
  <si>
    <t>1.1.2 Créer une situation d’échange, favoriser le dialogue, l’expression de la personne, la coopération de la famille et l’entourage</t>
  </si>
  <si>
    <t>Respect des règles déontologiques 
Posture adaptée à la situation 
Qualité de l’écoute, de l’expression, du questionnement Instauration d’un climat de bienveillance, de confiance, de sécurité 
Qualité de la reformulation si nécessaire 
Réponse adaptée aux interlocuteurs</t>
  </si>
  <si>
    <t>1.1.3 Recueillir et analyser les attentes de la personne, de la famille, de l’entourage, proposer des solutions</t>
  </si>
  <si>
    <t>Utilisation d’un outil de recueil de données adapté à la situation Identification de la demande de la personne, de sa famille, de l’entourage 
Pertinence du questionnement 
Recueil d’informations fiables, actualisées et utilisables 
Détermination des priorités Respect de ses limites de compétences</t>
  </si>
  <si>
    <t xml:space="preserve">1.1.4 Présenter le service ou la structure                                                </t>
  </si>
  <si>
    <t>Identification des services ou partenaires 
Prise en compte des missions des différents services ou partenaires 
Clarté et précision de la présentation 
Supports de communication adaptés à la situation</t>
  </si>
  <si>
    <t>1.1.5 Adapter sa réponse en fonction des attitudes et comportements de la ou des personnes, en fonction de différentes situations dont situation de conflit</t>
  </si>
  <si>
    <t>Prise en compte objective de son attitude et de son comportement 
Langage et comportement adaptés à la situation Orientation vers le service adapté en fonction de la demande 
Pertinence et rapidité de la réponse 
Satisfaction de la personne, de la famille, de l’entourage Prise en compte de la situation de conflit</t>
  </si>
  <si>
    <t>1.2 Participer à la conception, au suivi, à la mise en oeuvre et à l’évaluation du projet individualisé, du projet de vie, en lien avec l’équipe pluriprofessionnelle</t>
  </si>
  <si>
    <t>1.2.1 Recueillir auprès de la personne et de son entourage ses attentes, ses habitudes de vie</t>
  </si>
  <si>
    <t>Identification pertinente des habitudes de vie et des souhaits de la personne</t>
  </si>
  <si>
    <t>1.2.2 Identifier et repérer les besoins, évaluer les potentialités de la personne</t>
  </si>
  <si>
    <t>Identification et repérage objectifs des besoins par l’observation de la personne et de son environnement Evaluation pertinente des potentialités et des difficultés de la personne 
Respect de l’intimité de la personne et de sa vie privée Sollicitation de tous les professionnels concernés et de l’entourage si besoin</t>
  </si>
  <si>
    <t>1.2.3 Recueillir les informations relatives à l’environnement professionnel</t>
  </si>
  <si>
    <t>Recueil d’informations actualisées et diversifiées Vérification de la fiabilité des sources d’informations</t>
  </si>
  <si>
    <t>1.2.4 Contribuer aux échanges lors d’une réunion de travail</t>
  </si>
  <si>
    <t>1.2.5 Co-établir un bilan de la situation et déterminer les priorités avec la personne, son entourage, l’équipe pluriprofessionnelle</t>
  </si>
  <si>
    <t>Hiérarchisation pertinente des informations nécessaires à la conception du projet en fonction des situations, en concertation avec l’équipe pluriprofessionnelle Participation judicieuse au bilan de la situation 
Priorités retenues en collaboration avec la personne, son entourage et tous les professionnels concernés 
Projet négocié avec la personne, son entourage et tous les professionnels concernés 
Respect des moyens et des contraintes du cadre institutionnel</t>
  </si>
  <si>
    <t>1.2.6 Formaliser ou participer à l’élaboration, à la rédaction du projet individualisé, du projet de vie</t>
  </si>
  <si>
    <t>Réalisme et précision des objectifs Identification des actions à mettre en place pour atteindre les objectifs 
Projet articulé avec le projet d’établissement, de service Respect de la personne 
Respect du secret professionnel et des règles éthiques 
Respect du règlement général de la protection des données 
Programmation des modalités de suivi (indicateurs, échéance …)</t>
  </si>
  <si>
    <t>1.2.7 Participer à la mise en oeuvre du projet</t>
  </si>
  <si>
    <t>Inscription des activités proposées dans le cadre fixé par le projet 
Respect des objectifs et actions énoncés dans le projet</t>
  </si>
  <si>
    <t>1.2.8 Participer au suivi, à l’évaluation et au réajustement du projet individualisé, du projet de vie</t>
  </si>
  <si>
    <t>Utilisation des outils de suivi Mesure des écarts par rapport aux objectifs fixés 
Partage des analyses avec l’équipe 
Participation à l’évaluation et au réajustement du projet individualisé ou du projet de vie en fonction de l’évolution de la situation de la personne ou à sa demande Satisfaction de la personne 
Formulation de pistes d’amélioration si nécessaire Participation à la rédaction d’un rapport d’évaluation</t>
  </si>
  <si>
    <t>1.3 Concevoir et mettre en oeuvre des activités d’acquisition ou de maintien de l’autonomie et de la vie sociale pour une personne ou un groupe</t>
  </si>
  <si>
    <t>1.3.1 Choisir une ou des activités pour une personne, un groupe</t>
  </si>
  <si>
    <t>Activités choisies : 
– en lien avec le projet d’établissement, de service, le projet individualisé, le projet de vie ; 
– en prenant en compte les besoins, les capacités et centres d’intérêt de la personne ou du groupe.
 Choix adapté des supports d’activités</t>
  </si>
  <si>
    <t>1.3.2 Conduire et évaluer une activité individuelle ou de groupe (vie quotidienne, éveil, loisirs, maintien de la vie sociale)</t>
  </si>
  <si>
    <t>Attitude adaptée au cours de l’activité (stimulation, valorisation et participation) 
Respect du confort et de la sécurité 
Respect du rythme de la personne 
Respect des souhaits ou des demandes, des potentialités et de la créativité de la personne 
Respect des contraintes réglementaires et des limites de compétences 
Evaluation de la satisfaction de la personne ou du groupe Analyse pertinente des résultats 
Proposition et formulation de pistes d’améliorations</t>
  </si>
  <si>
    <t>1.3.3 Accompagner à l’utilisation des équipements numériques et domotiques</t>
  </si>
  <si>
    <t>Note U31 / 80</t>
  </si>
  <si>
    <t>Respect du positionnement professionnel 
Interventions pertinentes en lien avec l’objet de la réunion Ecoute attentive 
Prise en compte de la parole de l’autre</t>
  </si>
  <si>
    <t>Utilisation pertinente des outils numériques et des technologies de communication au regard de leur évolution 
Accompagnement dans les usages quotidiens et les démarches administratives en ligne 
Autonomie dans la maîtrise de l’utilisation d’internet et des applications numériques liées aux activités de loisirs et de lien social 
Utilisation de la domotique dans le cadre de l’assistance à la vie quotidienne</t>
  </si>
  <si>
    <r>
      <t>BLOC</t>
    </r>
    <r>
      <rPr>
        <sz val="10"/>
        <color theme="1"/>
        <rFont val="Arial"/>
        <family val="2"/>
      </rPr>
      <t xml:space="preserve"> 2 </t>
    </r>
    <r>
      <rPr>
        <b/>
        <sz val="10"/>
        <color theme="1"/>
        <rFont val="Arial"/>
        <family val="2"/>
      </rPr>
      <t>Intervention auprès de la personne lors des soins d’hygiène, de confort et de sécurité, dans les activités de la vie quotidienne</t>
    </r>
  </si>
  <si>
    <t>2.1 Réaliser les activités liées à l’hygiène, au confort de la personne et à la sécurisation</t>
  </si>
  <si>
    <t>2.1.1 Observer le comportement de l’enfant ou de la personne, son environnement</t>
  </si>
  <si>
    <t>Repérage des changements du comportement ou des attitudes Repérage des signes de fragilité physique et psychologique Prise en compte des éléments observés pour la réalisation des soins Prise en compte des modifications de l’environnement de la personne Transmission pertinente des éléments observés</t>
  </si>
  <si>
    <t>2.1.2 Accompagner la toilette de l’adulte</t>
  </si>
  <si>
    <t>2.1.3 Réaliser des soins d’hygiène corporelle de l’adulte, en fonction du degré d’autonomie : 
– Toilette partielle ; 
– Toilette complète ; 
– Douche, bains ; 
– Bain de pieds (pédiluve) ; 
– Change de protection.</t>
  </si>
  <si>
    <t>2.1.4 Réaliser des soins d’hygiène corporelle auprès de l’enfant : 
– change ; 
– toilette partielle (mains, visage) ; 
– toilette complète ;
 – bain ; 
– shampoing.</t>
  </si>
  <si>
    <t>Organisation en adéquation avec l’environnement en structure ou à domicile, le fonctionnement du service, les habitudes et les attentes de la personne Prise en compte de la gestion du temps dans l’organisation de l’activité Prise en compte du projet individualisé ou du projet de vie, de la démarche clinique et du plan de soin qui en découle Respect des capacités et de l’autonomie de la personne Sollicitation et encouragement à participer Contrôle des paramètres de confort Mise en oeuvre justifiée des gestes techniques conformément : 
– à l’intimité, la pudeur et au confort de la personne ; 
– aux règles d’hygiène, d’économie, de sécurité et d’ergonomie ; 
– à la prévention des risques professionnels. 
Utilisation correcte des aides techniques 
Respect des protocoles en vigueur 
Respect des « bonnes pratiques » 
Prise en compte de la prévention des infections associées aux soins et des risques d’alitement prolongé 
Identification pertinente des risques, pour la personne et le professionnel ou l’aidant, proposition de mesures préventives et/ou correctives 
Communication et comportement relationnel adaptés
Remise en état de l’environnement 
Satisfaction de la personne et qualité du résultat Transmission écrite et/ou orale des actions réalisées et des observations</t>
  </si>
  <si>
    <t>2.1.5 Assurer la réfection complète ou incomplète du lit (occupé ou inoccupé)</t>
  </si>
  <si>
    <t>Organisation pertinente de l’activité : 
– prise en compte de l’environnement immédiat ;
– choix du linge, respect du circuit ; 
– durée de la réalisation. 
Entretien correct du lit, du berceau 
Respect des protocoles en vigueur 
Respect des « bonnes pratiques » 
Mise en oeuvre justifiée des gestes techniques conformément : 
– à l’intimité, la pudeur et au confort de la personne ; 
– aux règles d’hygiène, d’économie, de sécurité et d’ergonomie ; 
– à la prévention des risques professionnels. 
Utilisation correcte des aides techniques existantes 
Prise en compte de la prévention des infections associées aux soins et des risques d’alitement prolongé 
Identification pertinente des risques, pour la personne et pour soi-même, proposition de mesures préventives et/ou correctives 
Respect des capacités, des désirs et des habitudes de vie 
Communication et comportement relationnel adaptés Transmission des observations éventuelles</t>
  </si>
  <si>
    <t>2.1.6 Accompagner l’habillage, le déshabillage de la personne aux différents âges de la vie</t>
  </si>
  <si>
    <t>Attitude éducative et stimulante 
Intervention dans le respect des capacités, de l’autonomie de la personne 
Respect de l’intimité, de la pudeur, du confort, de la sécurité 
Respect de la culture, des habitudes et des attentes de la personne</t>
  </si>
  <si>
    <t>2.1.7 Accompagner la mobilité de la personne aidée (adulte / enfant)</t>
  </si>
  <si>
    <t>Prise en compte des possibilités physiques et psychologiques, du degré d’autonomie et des souhaits de la personne 
Installation conforme à l’activité prévue 
Prise en compte des risques liés à l’immobilité 
Mise en place d’un environnement sécurisé (confort, sécurité, ambiance thermique, sonore, lumineuse), en structure ou à domicile 
Formulation claire des consignes à la personne 
Attitude stimulante, sécurisante 
Choix, adaptation à la personne et utilisation des aides techniques à bon escient 
Utilisation correcte des solutions domotiques existantes Respect de la santé et de la sécurité de la personne, du professionnel ou de l’aidant 
Identification pertinente des risques, pour la personne et le professionnel ou l’aidant, proposition de mesures préventives et/ou correctives 
Transmission des observations éventuelles</t>
  </si>
  <si>
    <t>2.1.8 Prévenir les risques d’alitement prolongé</t>
  </si>
  <si>
    <t>Repérage des personnes à risques 
Respect des protocoles 
Respect des mesures préventives 
Utilisation des dispositifs de prévention 
Sollicitation de la personne pour contribuer à la prévention des risques d’alitement prolongé 
Alerte et transmission pertinentes aux membres de l’équipe soignante</t>
  </si>
  <si>
    <t>2.2 Surveiller l’état de santé de la personne et intervenir en conséquence</t>
  </si>
  <si>
    <t>2.2.1 Observer la personne : conscience, respiration, douleur, état cutané, phanères, selles, urines, expectorations</t>
  </si>
  <si>
    <t>Observations précises et significatives 
Surveillance fiable des signes cliniques 
Identification des anomalies et alerte 
Transmission pertinente des actions et des informations/observations recueillies</t>
  </si>
  <si>
    <t>2.2.2 Observer le comportement de la personne, repérer les signes de détresse</t>
  </si>
  <si>
    <t>Repérage des changements du comportement ou des attitudes 
Identification des signes de détresse 
Alerte des professionnels concernés</t>
  </si>
  <si>
    <t>2.2.3 Participer au raisonnement clinique en lien avec l’équipe pluriprofessionnelle</t>
  </si>
  <si>
    <t>Participation au raisonnement clinique, en collaboration avec l’équipe pluriprofessionnelle 
Propositions d’actions pertinentes au regard de la situation de l’enfant, de la personne et des observations menées 
Evaluation des actions proposées dans la démarche clinique et propositions d’actions correctives</t>
  </si>
  <si>
    <t>2.2.4 Evaluer le caractère urgent d’une situation, agir en conséquence face à cette situation</t>
  </si>
  <si>
    <t>Réponse adaptée à la situation en tenant compte du degré de l’urgence et de la limite de compétences 
Installation de la personne adaptée à la situation 
Modalités d’alerte ou de signalement en adéquation avec les pratiques du service ou de l’établissement</t>
  </si>
  <si>
    <t>2.2.5 Mesurer certains paramètres vitaux, repérer les anomalies et alerter</t>
  </si>
  <si>
    <t>Prise en compte de la démarche clinique 
Mesures quantitatives et qualitatives des paramètres vitaux (poids, taille, température, diurèse, pouls, rythme respiratoire, pression artérielle, saturation en oxygène), selon les protocoles et les prescriptions médicales 
Fiabilité des mesures 
Repérage des anomalies des paramètres mesurés et signalement 
Transmission écrites et/ou orales pertinente des observations</t>
  </si>
  <si>
    <t>2.2.6 Transcrire les différents éléments de surveillance sur les supports spécifiques</t>
  </si>
  <si>
    <t>Exactitude des transmissions 
Pertinence des informations recueillies au regard d’une situation donnée 
Priorisation des informations à transmettre 
Transcription conforme aux habitudes du service, de la structure 
Utilisation correcte du ou des outils de transmission</t>
  </si>
  <si>
    <t>2.2.7 Aider à la prise des médicaments selon la réglementation en vigueur</t>
  </si>
  <si>
    <t>Aide à la prise de médicaments dans le respect de la législation en vigueur et des protocoles de l’établissement Vérification de la prise de médicaments conformément à la prescription médicale</t>
  </si>
  <si>
    <t>2.3 Assurer l’hygiène de l’environnement proche de la personne et veiller au bon état de fonctionnement du lit, des aides techniques, des dispositifs médicaux dans l’environnement de la personne</t>
  </si>
  <si>
    <t>2.3.1 Entretenir les locaux collectifs</t>
  </si>
  <si>
    <t>2.3.2 Entretenir l’environnement proche de la personne, à domicile ou en structure (pendant son séjour et après son départ), y compris dans une situation d’isolement</t>
  </si>
  <si>
    <t>2.3.3 Entretenir et décontaminer la chambre après le départ d’un patient infecté</t>
  </si>
  <si>
    <t>Maîtrise des techniques, adaptées à la situation : 
– respect des protocoles en fonction du contexte ; 
– respect des règles d’hygiène, d’économie, de sécurité et d’ergonomie ; 
– choix et utilisation rationnelle des différents matériels et produits en prenant en compte la dimension développement durable et les enjeux de santé environnement ; 
– utilisation des équipements de protection individuelle adaptés ; 
– qualité du résultat. Prise en compte de la prévention des infections associées aux soins 
Satisfaction de la personne, le cas échéant. 
Traçabilité assurée 
Transmission des anomalies</t>
  </si>
  <si>
    <t>2.3.4 Trier et acheminer le linge et les déchets</t>
  </si>
  <si>
    <t>Maîtrise des techniques et des modalités du tri du linge et des déchets dans le respect des protocoles 
Respect des circuits 
Traçabilité assurée</t>
  </si>
  <si>
    <t>2.3.5 Entretenir et surveiller les équipements et les dispositifs médicaux</t>
  </si>
  <si>
    <t>Respect du protocole d’entretien 
Régularité de la surveillance de l’état des différents matériels 
Respect des règles d’hygiène, de sécurité et d’ergonomie 
Prévention des risques professionnels 
Equipement ou matériel en état de fonctionnement 
Signalement rapide des anomalies repérées selon l’organisation du service, de la structure 
Respect des procédures de maintenance
Traçabilité assurée</t>
  </si>
  <si>
    <t>2.4 Distribuer des repas équilibrés conformes aux besoins de la personne (régimes, allergies, texture…), installer la personne et accompagner la prise des repas</t>
  </si>
  <si>
    <t>2.4.1 Maintenir ou remettre en température des préparations alimentaires</t>
  </si>
  <si>
    <t>Utilisation correcte des matériels en structure ou à domicile 
Vérification de la température et traçabilité des contrôles selon les normes en vigueur</t>
  </si>
  <si>
    <t>2.4.2 Organiser et distribuer des collations ou des repas</t>
  </si>
  <si>
    <t>Participation au choix du menu au moyen des outils utilisés par le service, la structure 
Prise en compte des contraintes liées à la personne ou au service pour planifier la distribution 
Concordance entre la fiche repas et l’identité de la personne Vérification de la conformité de la collation, du repas (régimes, textures, allergies…) 
Distribution dans des conditions optimales 
Respect des règles d’hygiène et de sécurité 
Distribution de boissons en prévention d’une déshydratation</t>
  </si>
  <si>
    <t>2.4.3 Installer l’enfant, la ou les personnes pour le repas</t>
  </si>
  <si>
    <t>Installation confortable et sécurisée 
Respect des souhaits de la ou des personnes 
Prise en compte des capacités et de l’autonomie de l’enfant, de la personne</t>
  </si>
  <si>
    <t>2.4.4 Accompagner la prise des repas</t>
  </si>
  <si>
    <t>Respect des goûts, des habitudes socio-culturelles de la personne 
Contrôle de la température des aliments 
Aide de l’enfant, de la personne dans le respect de l’autonomie, des potentialités, du projet individualisé, du projet de vie 
Respect du rythme de l’enfant, de la personne 
Mise en place de conditions favorables : 
– à la prise des biberons, des repas du nourrisson ; 
– à la prise des repas. 
Utilisation des aides techniques adaptées à la prise des repas 
Prise en compte de la prévention des fausses routes 
Respect des bonnes pratiques 
Respect des règles d’hygiène et de sécurité 
Remise en état de l’environnement 
Transmission des actions et des observations concernant la prise de repas</t>
  </si>
  <si>
    <t>Bloc 3 Travailler et communiquer en équipe pluriprofessionnelle</t>
  </si>
  <si>
    <t>3.1 Gérer ses activités en inter agissant avec l’équipe pluriprofessionnelle dans une posture professionnelle adaptée</t>
  </si>
  <si>
    <t>3.1.1 Planifier et organiser son travail en lien avec l’équipe, dans le cadre de son champ d’intervention</t>
  </si>
  <si>
    <t>Prise en compte du statut et des compétences des différents membres de l’équipe 
Identification des limites de compétences liées à sa fonction 
Partage des informations nécessaires au travail en équipe 
Repérage des facteurs facilitant le travail d’équipe 
Prise en compte des contraintes horaires, des contraintes du service, des contraintes des membres de l’équipe…</t>
  </si>
  <si>
    <t>3.1.2 Adapter son planning d’activités en fonction d’éventuels changements dans le contexte de travail</t>
  </si>
  <si>
    <t>Réorganisation des activités en fonction des nouvelles contraintes ou imprévus</t>
  </si>
  <si>
    <t>3.1.3 Evaluer son activité et ajuster si besoin</t>
  </si>
  <si>
    <t>Analyse de son activité et mesure des écarts par rapport au résultat attendu 
Proposition, si besoin, de mesures correctives 
Signalement des anomalies en adéquation avec les pratiques du service ou de l’établissement</t>
  </si>
  <si>
    <t>3.2 Traiter et transmettre des informations en intégrant les différents outils numériques</t>
  </si>
  <si>
    <t>3.2.1 Recenser et prioriser les informations à transmettre</t>
  </si>
  <si>
    <t>Pertinence de la sélection des données 
Cohérence de l’organisation des données 
Accessibilité des informations ordonnées 
Vérification de la fiabilité des sources d’information</t>
  </si>
  <si>
    <t>3.2.2 Formaliser les données, les informations recueillies</t>
  </si>
  <si>
    <t>Exactitude, exhaustivité et objectivité des données à transmettre 
Utilisation d’un vocabulaire professionnel 
Respect des règles en usage dans le secteur professionnel pour la mise en forme des documents 
Lisibilité des documents 
Prise en compte des informations recueillies lors des concertations avec l’équipe pluriprofessionnelle</t>
  </si>
  <si>
    <t>3.2.3 Transmettre l’information aux destinataires concernés, à l’oral ou à l’écrit</t>
  </si>
  <si>
    <t>Respect de la confidentialité des informations, notamment dans le cadre du respect de la réglementation liée à la protection des données 
Sélection pertinente des destinataires au sein de l’équipe pluriprofessionnelle 
Utilisation d’un vocabulaire professionnel 
Choix du mode de transmission adapté 
Maîtrise des outils utilisés Utilisation pertinente d’espaces collaboratifs</t>
  </si>
  <si>
    <t>3.2.4 Renseigner des documents assurant la traçabilité des activités</t>
  </si>
  <si>
    <t>Maîtrise des outils utilisés 
Complétude et exactitude des renseignements portés sur les documents / les logiciels 
Adaptation à l’évolution de l’environnement numérique</t>
  </si>
  <si>
    <t>3.2.5 Constituer, mettre à jour et contrôler les dossiers de suivi (hors contenu médical) y compris à l’aide d’outils numériques</t>
  </si>
  <si>
    <t>Dans la limite de ses compétences : 
– complétude des dossiers ; 
– vérification régulière des dossiers ; 
– mise à jour des dossiers. Maîtrise des outils utilisés</t>
  </si>
  <si>
    <t>3.2.6 Classer et archiver des documents y compris à l’aide d’outils numériques</t>
  </si>
  <si>
    <t>Classement pertinent des documents 
Archivage des documents selon les usages du service, de la structure dans le respect de la réglementation 
Adaptation à l’évolution de l’environnement numérique</t>
  </si>
  <si>
    <t>3.3 Participer à la démarche qualité et à la prévention des risques professionnels</t>
  </si>
  <si>
    <t>3.3.1 Participer à la mise en oeuvre de la démarche qualité définie dans la structure</t>
  </si>
  <si>
    <t>Identification correcte des instances et des personnels référents qualité 
Prise de connaissance des enquêtes qualité 
Contrôle de l’activité au regard des préconisations de la démarche qualité définie dans le service, la structure 
Proposition de mesures correctives conformes à la démarche qualité, dans la limite de ses compétences et de son champ d’intervention 
Prise en compte de la dimension « développement durable » pour proposer des choix de matériels et de produits</t>
  </si>
  <si>
    <t>3.3.2 Repérer des anomalies, des dysfonctionnements, des évènements indésirables dans les activités menées</t>
  </si>
  <si>
    <t>Identification des anomalies, des dysfonctionnements, des événements indésirables 
Signalement des anomalies et dysfonctionnements repérés selon les pratiques du service, de la structure</t>
  </si>
  <si>
    <t>3.3.3 Compléter une fiche d’événement indésirable</t>
  </si>
  <si>
    <t>Utilisation d’un vocabulaire professionnel 
Saisie selon les usages du service, de la structure (format papier ou numérique) 
Rédaction sans erreur de la fiche 
Le cas échéant, maîtrise de l’outil numérique</t>
  </si>
  <si>
    <t>3.3.4 Participer au suivi des actions correctives suite aux anomalies, aux dysfonctionnements, aux événements indésirables</t>
  </si>
  <si>
    <t>Vérification de la mise en place des mesures correctives et de l’efficacité de la proposition, dans la limite de ses compétences et de son champ d’intervention</t>
  </si>
  <si>
    <t>3.3.5 Participer à la mise en oeuvre de la politique de prévention des infections associées aux soins</t>
  </si>
  <si>
    <t>Identification des risques 
Signalement des anomalies selon les pratiques du service, de la structure 
Respect des protocoles par les personnels et l’entourage 
Respect des circuits (linge, déchets) 
Respect de la traçabilité relative aux normes d’hygiène et des mesures de prévention des infections associées aux soins 
Proposition de mesures correctives conformes à la démarche de prévention, dans la limite de ses compétences et de son champ d’intervention</t>
  </si>
  <si>
    <t>3.3.6 Participer à la mise en oeuvre d’une démarche de prévention des risques professionnels</t>
  </si>
  <si>
    <t>Identification du danger et des situations dangereuses 
Analyse des risques professionnels 
Proposition de moyens de prévention adaptés : 
– suppression / réduction du risque ; 
– protection collective / protection individuelle ; 
– formation et information. 
Respect des règles de sécurité, de la tenue professionnelle (respect des moyens de prévention des risques liés à l’activité physique) 
Utilisation des équipements de protection individuelle et collective 
Utilisation adaptée des aides techniques 
Formation des personnels</t>
  </si>
  <si>
    <t>3.3.7 Contribuer à l’évaluation de nouveaux matériels et équipements</t>
  </si>
  <si>
    <t>Repérage des intérêts et difficultés rencontrées lors de l’utilisation des nouveaux matériels et équipements pour la personne, pour le professionnel, pour l’équipe 
Suggestions pertinentes pour en améliorer l’utilisation 
Partage d’expérience avec l’équipe, après utilisation des nouveaux matériels et équipements</t>
  </si>
  <si>
    <t>3.4 Coordonner et conduire une équipe de bio nettoyage</t>
  </si>
  <si>
    <t>3.4.1 Coordonner une équipe de bio nettoyage</t>
  </si>
  <si>
    <t>Utilisation d’un vocabulaire technique adapté 
Choix de techniques de communication adaptées 
Repérage des compétences des membres de l’équipe de bio nettoyage 
Prise en compte des recommandations émanant du référent hygiène 
Vérification de la compréhension des consignes 
Qualité de l’écoute 
Régulation des relations professionnelles et interpersonnelles dans l’équipe 
Animation valorisant le personnel et favorisant la mobilisation et la coopération entre les membres de l’équipe 
Posture professionnelle adaptée</t>
  </si>
  <si>
    <t>3.4.2 Planifier et organiser des activités, des postes de travail et prévoir les équipements de protection associés</t>
  </si>
  <si>
    <t>Planification en respectant : 
– la priorité des activités ; 
– les contraintes horaires, les contraintes du service. 
Utilisation et maîtrise des outils de planification 
Organisation des activités en prenant en compte : 
– les compétences des membres de l’équipe ; 
– les protocoles d’entretien ; 
– la législation du travail. 
Répartition équilibrée de la charge de travail au sein de l’équipe 
Mise à disposition : 
– du matériel et des produits ; 
– d’équipements de protection adaptés à l’activité à réaliser.</t>
  </si>
  <si>
    <t>3.4.3 Contrôler l’action au regard des protocoles en vigueur, des consignes</t>
  </si>
  <si>
    <t>Vérification du déroulement des opérations 
Repérage et analyse des difficultés ou des dysfonctionnements rencontrés au cours de l’activité 
Proposition concertée de solutions correctives 
Traçabilité des opérations</t>
  </si>
  <si>
    <t>3.4.5 Repérer les besoins de formation des agents</t>
  </si>
  <si>
    <t>Evaluation des compétences de son équipe 
Identification et hiérarchisation des besoins de formation du personnel 
Détermination des objectifs à atteindre</t>
  </si>
  <si>
    <t>3.4.6 Participer à la formation des agents</t>
  </si>
  <si>
    <t>Proposition de contenus de formation pertinents 
Démonstrations explicites 
Utilisation d’un vocabulaire technique adapté 
Vérification des acquis en fin de formation 
Evaluation objective de la satisfaction des agents formés</t>
  </si>
  <si>
    <t>3. 5 Participer à l’accueil, à l’encadrement et à la formation de stagiaires, à l’accueil des nouveaux agents, des bénévoles</t>
  </si>
  <si>
    <t>3.5.1 Accueillir des stagiaires (niveau 4 ou infra 4), des bénévoles, des nouveaux agents</t>
  </si>
  <si>
    <t>Qualité de l’accueil pour favoriser l’intégration dans l’équipe 
Présentation des personnels et des locaux 
Clarté et précision de la présentation du service, de l’organisation des activités 
Utilisation pertinente d’outils tels que le livret d’accueil, l’organigramme du service, de la structure… 
Repérage pertinent des missions du bénévole, recueil de ses besoins et prise en compte des créneaux de son intervention 
Positionnement adapté, dans les limites de ses compétences et de son champ d’intervention</t>
  </si>
  <si>
    <t>3.5.2 Accompagner le stagiaire et participer au projet d’encadrement, au tutorat du stagiaire</t>
  </si>
  <si>
    <t>Accompagnement du stagiaire selon la réglementation en vigueur (code du travail, convention de stage ou de période de formation en milieu professionnel, référentiel de formation) : 
– recueil des besoins et des objectifs de formation 
– observation des activités du stagiaire et réajustement si nécessaire ; 
– réalisation de bilans intermédiaires ; 
– construction d’une posture professionnelle, 
Démonstration des gestes professionnels prenant en compte le niveau de compétences du personnel 
Co-évaluation des compétences en fin de période</t>
  </si>
  <si>
    <t>Situation d'évaluation n°2 en PFMP</t>
  </si>
  <si>
    <t>Situation d'évaluation n°1 en Centre de formation</t>
  </si>
  <si>
    <t>Note U33 / 40</t>
  </si>
  <si>
    <r>
      <rPr>
        <b/>
        <sz val="11"/>
        <color theme="1"/>
        <rFont val="Arial"/>
        <family val="2"/>
      </rPr>
      <t>E31</t>
    </r>
    <r>
      <rPr>
        <sz val="11"/>
        <color theme="1"/>
        <rFont val="Arial"/>
        <family val="2"/>
      </rPr>
      <t> : Accompagnement de la personne dans une approche globale et individualisée</t>
    </r>
  </si>
  <si>
    <t>U31 / 80</t>
  </si>
  <si>
    <r>
      <rPr>
        <b/>
        <sz val="11"/>
        <color theme="1"/>
        <rFont val="Arial"/>
        <family val="2"/>
      </rPr>
      <t>E32</t>
    </r>
    <r>
      <rPr>
        <sz val="11"/>
        <color theme="1"/>
        <rFont val="Arial"/>
        <family val="2"/>
      </rPr>
      <t> :  Intervention auprès de la personne lors des soins d’hygiène, de confort et de sécurité, dans les activités de la vie quotidienne</t>
    </r>
  </si>
  <si>
    <t>Idem</t>
  </si>
  <si>
    <t xml:space="preserve">                     Accompagnement soins et services à la personne</t>
  </si>
  <si>
    <t xml:space="preserve">                                 - les modalités d'évaluation</t>
  </si>
  <si>
    <t>Note U32 / 80</t>
  </si>
  <si>
    <t>U32  / 80</t>
  </si>
  <si>
    <r>
      <rPr>
        <b/>
        <sz val="11"/>
        <color theme="1"/>
        <rFont val="Arial"/>
        <family val="2"/>
      </rPr>
      <t>E33</t>
    </r>
    <r>
      <rPr>
        <sz val="11"/>
        <color theme="1"/>
        <rFont val="Arial"/>
        <family val="2"/>
      </rPr>
      <t> :  Travail et communication en équipe pluriprofessionnelle</t>
    </r>
  </si>
  <si>
    <t>U33 SE1  / 40</t>
  </si>
  <si>
    <t>U33 SE2  /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</si>
</sst>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0"/>
      <color theme="1"/>
      <name val="Arial"/>
      <family val="2"/>
    </font>
    <font>
      <b/>
      <sz val="10"/>
      <color theme="1"/>
      <name val="Arial"/>
      <family val="2"/>
    </font>
    <font>
      <sz val="9"/>
      <color theme="1"/>
      <name val="Arial"/>
      <family val="2"/>
    </font>
    <font>
      <sz val="10"/>
      <name val="Arial"/>
      <family val="2"/>
    </font>
    <font>
      <b/>
      <sz val="10"/>
      <color theme="1"/>
      <name val="Calibri"/>
      <family val="2"/>
      <scheme val="minor"/>
    </font>
    <font>
      <b/>
      <sz val="12"/>
      <color rgb="FFFF0000"/>
      <name val="Arial"/>
      <family val="2"/>
    </font>
    <font>
      <b/>
      <sz val="8"/>
      <color theme="1"/>
      <name val="Arial"/>
      <family val="2"/>
    </font>
    <font>
      <sz val="10"/>
      <color theme="1"/>
      <name val="Calibri"/>
      <family val="2"/>
      <scheme val="minor"/>
    </font>
    <font>
      <b/>
      <sz val="9"/>
      <color theme="4"/>
      <name val="Arial"/>
      <family val="2"/>
    </font>
    <font>
      <b/>
      <sz val="12"/>
      <color theme="1"/>
      <name val="Arial"/>
      <family val="2"/>
    </font>
    <font>
      <b/>
      <sz val="11"/>
      <color theme="1"/>
      <name val="Calibri"/>
      <family val="2"/>
      <scheme val="minor"/>
    </font>
    <font>
      <sz val="7"/>
      <color rgb="FF000000"/>
      <name val="Arial"/>
      <family val="2"/>
    </font>
    <font>
      <sz val="12"/>
      <color rgb="FF000000"/>
      <name val="Arial"/>
      <family val="2"/>
    </font>
    <font>
      <b/>
      <sz val="9"/>
      <color rgb="FF000000"/>
      <name val="Arial"/>
      <family val="2"/>
    </font>
    <font>
      <b/>
      <sz val="8"/>
      <color rgb="FF000000"/>
      <name val="Arial"/>
      <family val="2"/>
    </font>
    <font>
      <sz val="12"/>
      <color theme="1"/>
      <name val="Arial"/>
      <family val="2"/>
    </font>
    <font>
      <b/>
      <sz val="9"/>
      <color theme="1"/>
      <name val="Arial"/>
      <family val="2"/>
    </font>
    <font>
      <sz val="9"/>
      <color rgb="FF000000"/>
      <name val="Arial"/>
      <family val="2"/>
    </font>
    <font>
      <b/>
      <sz val="26"/>
      <color theme="1"/>
      <name val="Arial"/>
      <family val="2"/>
    </font>
    <font>
      <sz val="12"/>
      <color theme="1"/>
      <name val="Times New Roman"/>
      <family val="1"/>
    </font>
    <font>
      <b/>
      <sz val="18"/>
      <color theme="1"/>
      <name val="Arial"/>
      <family val="2"/>
    </font>
    <font>
      <b/>
      <sz val="14"/>
      <color theme="1"/>
      <name val="Arial"/>
      <family val="2"/>
    </font>
    <font>
      <u/>
      <sz val="12"/>
      <color theme="1"/>
      <name val="Arial"/>
      <family val="2"/>
    </font>
    <font>
      <sz val="14"/>
      <color theme="1"/>
      <name val="Arial"/>
      <family val="2"/>
    </font>
    <font>
      <sz val="14"/>
      <color theme="1"/>
      <name val="Calibri"/>
      <family val="2"/>
      <scheme val="minor"/>
    </font>
    <font>
      <b/>
      <sz val="11"/>
      <color rgb="FFFF0000"/>
      <name val="Calibri"/>
      <family val="2"/>
      <scheme val="minor"/>
    </font>
    <font>
      <b/>
      <sz val="10"/>
      <color rgb="FFFF0000"/>
      <name val="Arial"/>
      <family val="2"/>
    </font>
    <font>
      <sz val="10"/>
      <color rgb="FF00000A"/>
      <name val="Arial"/>
      <family val="2"/>
    </font>
    <font>
      <i/>
      <sz val="9"/>
      <color theme="1"/>
      <name val="Arial"/>
      <family val="2"/>
    </font>
    <font>
      <b/>
      <sz val="10"/>
      <color rgb="FF000000"/>
      <name val="Arial"/>
      <family val="2"/>
    </font>
    <font>
      <b/>
      <sz val="10"/>
      <color rgb="FF00000A"/>
      <name val="Arial"/>
      <family val="2"/>
    </font>
    <font>
      <sz val="8"/>
      <color theme="1"/>
      <name val="Arial"/>
      <family val="2"/>
    </font>
    <font>
      <b/>
      <sz val="11"/>
      <color rgb="FF0070C0"/>
      <name val="Calibri"/>
      <family val="2"/>
      <scheme val="minor"/>
    </font>
    <font>
      <sz val="7"/>
      <color theme="1"/>
      <name val="Arial"/>
      <family val="2"/>
    </font>
    <font>
      <b/>
      <sz val="11"/>
      <color rgb="FFFF0000"/>
      <name val="Arial"/>
      <family val="2"/>
    </font>
    <font>
      <b/>
      <u/>
      <sz val="11"/>
      <color theme="1"/>
      <name val="Arial"/>
      <family val="2"/>
    </font>
    <font>
      <b/>
      <sz val="7"/>
      <color theme="1"/>
      <name val="Arial"/>
      <family val="2"/>
    </font>
    <font>
      <sz val="11"/>
      <color rgb="FFFF0000"/>
      <name val="Calibri"/>
      <family val="2"/>
      <scheme val="minor"/>
    </font>
  </fonts>
  <fills count="13">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D9D9D9"/>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90F52B"/>
        <bgColor indexed="64"/>
      </patternFill>
    </fill>
  </fills>
  <borders count="10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auto="1"/>
      </left>
      <right/>
      <top/>
      <bottom/>
      <diagonal/>
    </border>
    <border>
      <left style="thin">
        <color auto="1"/>
      </left>
      <right style="thin">
        <color auto="1"/>
      </right>
      <top/>
      <bottom/>
      <diagonal/>
    </border>
    <border>
      <left/>
      <right/>
      <top style="medium">
        <color indexed="64"/>
      </top>
      <bottom style="thin">
        <color indexed="64"/>
      </bottom>
      <diagonal/>
    </border>
    <border>
      <left style="thin">
        <color auto="1"/>
      </left>
      <right style="medium">
        <color auto="1"/>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right style="thick">
        <color indexed="64"/>
      </right>
      <top style="thick">
        <color rgb="FF000000"/>
      </top>
      <bottom/>
      <diagonal/>
    </border>
    <border>
      <left style="thick">
        <color rgb="FF000000"/>
      </left>
      <right/>
      <top/>
      <bottom/>
      <diagonal/>
    </border>
    <border>
      <left/>
      <right style="thick">
        <color rgb="FF000000"/>
      </right>
      <top/>
      <bottom/>
      <diagonal/>
    </border>
    <border>
      <left/>
      <right style="thick">
        <color indexed="64"/>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style="thick">
        <color indexed="64"/>
      </right>
      <top/>
      <bottom style="thick">
        <color rgb="FF000000"/>
      </bottom>
      <diagonal/>
    </border>
    <border>
      <left style="thick">
        <color rgb="FF000000"/>
      </left>
      <right style="medium">
        <color rgb="FF000000"/>
      </right>
      <top/>
      <bottom style="thick">
        <color rgb="FF000000"/>
      </bottom>
      <diagonal/>
    </border>
    <border>
      <left/>
      <right style="thick">
        <color rgb="FF000000"/>
      </right>
      <top/>
      <bottom style="medium">
        <color rgb="FF000000"/>
      </bottom>
      <diagonal/>
    </border>
    <border>
      <left style="thick">
        <color rgb="FF000000"/>
      </left>
      <right style="medium">
        <color rgb="FF000000"/>
      </right>
      <top/>
      <bottom/>
      <diagonal/>
    </border>
    <border>
      <left style="thick">
        <color indexed="64"/>
      </left>
      <right style="medium">
        <color rgb="FF000000"/>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ck">
        <color rgb="FF000000"/>
      </left>
      <right/>
      <top/>
      <bottom style="medium">
        <color rgb="FF000000"/>
      </bottom>
      <diagonal/>
    </border>
    <border>
      <left/>
      <right style="thick">
        <color indexed="64"/>
      </right>
      <top/>
      <bottom style="medium">
        <color rgb="FF000000"/>
      </bottom>
      <diagonal/>
    </border>
    <border>
      <left style="thick">
        <color rgb="FF000000"/>
      </left>
      <right/>
      <top style="medium">
        <color rgb="FF000000"/>
      </top>
      <bottom style="thick">
        <color rgb="FF000000"/>
      </bottom>
      <diagonal/>
    </border>
    <border>
      <left/>
      <right style="thick">
        <color rgb="FF000000"/>
      </right>
      <top style="medium">
        <color rgb="FF000000"/>
      </top>
      <bottom style="thick">
        <color rgb="FF000000"/>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style="thick">
        <color rgb="FF000000"/>
      </left>
      <right style="thin">
        <color indexed="64"/>
      </right>
      <top style="thick">
        <color rgb="FF000000"/>
      </top>
      <bottom style="thick">
        <color rgb="FF000000"/>
      </bottom>
      <diagonal/>
    </border>
    <border>
      <left style="thin">
        <color indexed="64"/>
      </left>
      <right style="thick">
        <color rgb="FF000000"/>
      </right>
      <top style="thick">
        <color rgb="FF000000"/>
      </top>
      <bottom style="thick">
        <color rgb="FF000000"/>
      </bottom>
      <diagonal/>
    </border>
    <border>
      <left style="thin">
        <color indexed="64"/>
      </left>
      <right style="thick">
        <color rgb="FF000000"/>
      </right>
      <top style="thick">
        <color rgb="FF000000"/>
      </top>
      <bottom/>
      <diagonal/>
    </border>
    <border>
      <left style="thin">
        <color indexed="64"/>
      </left>
      <right style="thick">
        <color rgb="FF000000"/>
      </right>
      <top/>
      <bottom style="thick">
        <color rgb="FF000000"/>
      </bottom>
      <diagonal/>
    </border>
    <border>
      <left style="thin">
        <color indexed="64"/>
      </left>
      <right style="thick">
        <color rgb="FF000000"/>
      </right>
      <top style="medium">
        <color rgb="FF000000"/>
      </top>
      <bottom style="thick">
        <color rgb="FF000000"/>
      </bottom>
      <diagonal/>
    </border>
    <border>
      <left style="thick">
        <color rgb="FF000000"/>
      </left>
      <right style="thin">
        <color indexed="64"/>
      </right>
      <top style="thick">
        <color rgb="FF000000"/>
      </top>
      <bottom/>
      <diagonal/>
    </border>
    <border>
      <left style="medium">
        <color rgb="FF000000"/>
      </left>
      <right style="thin">
        <color indexed="64"/>
      </right>
      <top style="thick">
        <color rgb="FF000000"/>
      </top>
      <bottom style="thick">
        <color rgb="FF000000"/>
      </bottom>
      <diagonal/>
    </border>
    <border>
      <left style="medium">
        <color rgb="FF000000"/>
      </left>
      <right style="thin">
        <color indexed="64"/>
      </right>
      <top style="thick">
        <color rgb="FF000000"/>
      </top>
      <bottom/>
      <diagonal/>
    </border>
    <border>
      <left style="medium">
        <color rgb="FF000000"/>
      </left>
      <right style="thin">
        <color indexed="64"/>
      </right>
      <top/>
      <bottom style="thick">
        <color rgb="FF000000"/>
      </bottom>
      <diagonal/>
    </border>
    <border>
      <left style="thin">
        <color indexed="64"/>
      </left>
      <right style="thick">
        <color rgb="FF000000"/>
      </right>
      <top/>
      <bottom style="medium">
        <color rgb="FF000000"/>
      </bottom>
      <diagonal/>
    </border>
    <border>
      <left style="thick">
        <color rgb="FF000000"/>
      </left>
      <right style="thin">
        <color indexed="64"/>
      </right>
      <top style="medium">
        <color rgb="FF000000"/>
      </top>
      <bottom style="thick">
        <color rgb="FF000000"/>
      </bottom>
      <diagonal/>
    </border>
    <border>
      <left style="medium">
        <color rgb="FF000000"/>
      </left>
      <right/>
      <top style="thick">
        <color rgb="FF000000"/>
      </top>
      <bottom/>
      <diagonal/>
    </border>
    <border>
      <left style="thick">
        <color rgb="FF000000"/>
      </left>
      <right style="medium">
        <color rgb="FF000000"/>
      </right>
      <top style="thick">
        <color rgb="FF000000"/>
      </top>
      <bottom style="thin">
        <color indexed="64"/>
      </bottom>
      <diagonal/>
    </border>
    <border>
      <left style="thick">
        <color rgb="FF000000"/>
      </left>
      <right style="medium">
        <color rgb="FF000000"/>
      </right>
      <top/>
      <bottom style="thin">
        <color indexed="64"/>
      </bottom>
      <diagonal/>
    </border>
    <border>
      <left style="thick">
        <color rgb="FF000000"/>
      </left>
      <right style="medium">
        <color rgb="FF000000"/>
      </right>
      <top style="thin">
        <color indexed="64"/>
      </top>
      <bottom/>
      <diagonal/>
    </border>
    <border>
      <left style="thick">
        <color indexed="64"/>
      </left>
      <right style="medium">
        <color rgb="FF000000"/>
      </right>
      <top style="thin">
        <color indexed="64"/>
      </top>
      <bottom/>
      <diagonal/>
    </border>
    <border>
      <left style="thin">
        <color auto="1"/>
      </left>
      <right style="medium">
        <color indexed="64"/>
      </right>
      <top style="thin">
        <color indexed="64"/>
      </top>
      <bottom/>
      <diagonal/>
    </border>
    <border>
      <left style="medium">
        <color rgb="FF000000"/>
      </left>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rgb="FF000000"/>
      </bottom>
      <diagonal/>
    </border>
    <border>
      <left style="thin">
        <color indexed="64"/>
      </left>
      <right style="thick">
        <color rgb="FF000000"/>
      </right>
      <top/>
      <bottom/>
      <diagonal/>
    </border>
    <border>
      <left style="thin">
        <color indexed="64"/>
      </left>
      <right style="thick">
        <color rgb="FF000000"/>
      </right>
      <top/>
      <bottom style="thin">
        <color indexed="64"/>
      </bottom>
      <diagonal/>
    </border>
    <border>
      <left style="thin">
        <color indexed="64"/>
      </left>
      <right style="thick">
        <color rgb="FF000000"/>
      </right>
      <top style="thin">
        <color indexed="64"/>
      </top>
      <bottom style="thin">
        <color indexed="64"/>
      </bottom>
      <diagonal/>
    </border>
    <border>
      <left style="thin">
        <color indexed="64"/>
      </left>
      <right style="thick">
        <color rgb="FF000000"/>
      </right>
      <top style="thin">
        <color indexed="64"/>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bottom style="thin">
        <color indexed="64"/>
      </bottom>
      <diagonal/>
    </border>
    <border>
      <left style="thick">
        <color rgb="FF000000"/>
      </left>
      <right style="thin">
        <color indexed="64"/>
      </right>
      <top style="thin">
        <color indexed="64"/>
      </top>
      <bottom/>
      <diagonal/>
    </border>
    <border>
      <left/>
      <right style="thick">
        <color rgb="FF000000"/>
      </right>
      <top style="thin">
        <color indexed="64"/>
      </top>
      <bottom/>
      <diagonal/>
    </border>
    <border>
      <left style="thick">
        <color rgb="FF000000"/>
      </left>
      <right style="thin">
        <color indexed="64"/>
      </right>
      <top/>
      <bottom style="medium">
        <color rgb="FF000000"/>
      </bottom>
      <diagonal/>
    </border>
    <border>
      <left style="thick">
        <color rgb="FF000000"/>
      </left>
      <right style="thin">
        <color indexed="64"/>
      </right>
      <top/>
      <bottom/>
      <diagonal/>
    </border>
    <border>
      <left style="thick">
        <color rgb="FF000000"/>
      </left>
      <right style="thin">
        <color indexed="64"/>
      </right>
      <top style="thin">
        <color indexed="64"/>
      </top>
      <bottom style="thin">
        <color indexed="64"/>
      </bottom>
      <diagonal/>
    </border>
    <border>
      <left style="thick">
        <color rgb="FF000000"/>
      </left>
      <right style="thin">
        <color indexed="64"/>
      </right>
      <top/>
      <bottom style="thin">
        <color indexed="64"/>
      </bottom>
      <diagonal/>
    </border>
    <border>
      <left style="thick">
        <color rgb="FF000000"/>
      </left>
      <right/>
      <top style="thin">
        <color indexed="64"/>
      </top>
      <bottom/>
      <diagonal/>
    </border>
    <border>
      <left/>
      <right style="thick">
        <color indexed="64"/>
      </right>
      <top style="thin">
        <color indexed="64"/>
      </top>
      <bottom/>
      <diagonal/>
    </border>
    <border>
      <left style="thick">
        <color rgb="FF000000"/>
      </left>
      <right/>
      <top/>
      <bottom style="thin">
        <color indexed="64"/>
      </bottom>
      <diagonal/>
    </border>
    <border>
      <left/>
      <right style="thick">
        <color rgb="FF000000"/>
      </right>
      <top/>
      <bottom style="thin">
        <color indexed="64"/>
      </bottom>
      <diagonal/>
    </border>
    <border>
      <left style="medium">
        <color rgb="FF000000"/>
      </left>
      <right style="thin">
        <color indexed="64"/>
      </right>
      <top style="thick">
        <color rgb="FF000000"/>
      </top>
      <bottom style="thin">
        <color indexed="64"/>
      </bottom>
      <diagonal/>
    </border>
    <border>
      <left style="thin">
        <color indexed="64"/>
      </left>
      <right style="thick">
        <color rgb="FF000000"/>
      </right>
      <top style="thick">
        <color rgb="FF000000"/>
      </top>
      <bottom style="thin">
        <color indexed="64"/>
      </bottom>
      <diagonal/>
    </border>
    <border>
      <left style="thick">
        <color rgb="FF000000"/>
      </left>
      <right/>
      <top style="thin">
        <color indexed="64"/>
      </top>
      <bottom style="thin">
        <color indexed="64"/>
      </bottom>
      <diagonal/>
    </border>
    <border>
      <left/>
      <right style="thick">
        <color rgb="FF000000"/>
      </right>
      <top style="thin">
        <color indexed="64"/>
      </top>
      <bottom style="thin">
        <color indexed="64"/>
      </bottom>
      <diagonal/>
    </border>
    <border>
      <left style="medium">
        <color rgb="FF000000"/>
      </left>
      <right style="thin">
        <color indexed="64"/>
      </right>
      <top style="thin">
        <color indexed="64"/>
      </top>
      <bottom style="thick">
        <color rgb="FF000000"/>
      </bottom>
      <diagonal/>
    </border>
    <border>
      <left style="thick">
        <color rgb="FF000000"/>
      </left>
      <right style="thin">
        <color indexed="64"/>
      </right>
      <top style="thick">
        <color rgb="FF000000"/>
      </top>
      <bottom style="thin">
        <color indexed="64"/>
      </bottom>
      <diagonal/>
    </border>
    <border>
      <left style="thick">
        <color rgb="FF000000"/>
      </left>
      <right style="medium">
        <color rgb="FF000000"/>
      </right>
      <top style="thin">
        <color indexed="64"/>
      </top>
      <bottom style="thick">
        <color rgb="FF000000"/>
      </bottom>
      <diagonal/>
    </border>
    <border>
      <left style="medium">
        <color rgb="FF000000"/>
      </left>
      <right style="thin">
        <color indexed="64"/>
      </right>
      <top/>
      <bottom/>
      <diagonal/>
    </border>
    <border>
      <left style="thin">
        <color indexed="64"/>
      </left>
      <right style="thick">
        <color rgb="FF000000"/>
      </right>
      <top style="thin">
        <color indexed="64"/>
      </top>
      <bottom style="thick">
        <color rgb="FF000000"/>
      </bottom>
      <diagonal/>
    </border>
    <border>
      <left style="thick">
        <color rgb="FF000000"/>
      </left>
      <right/>
      <top style="thin">
        <color indexed="64"/>
      </top>
      <bottom style="thick">
        <color rgb="FF000000"/>
      </bottom>
      <diagonal/>
    </border>
    <border>
      <left/>
      <right style="thick">
        <color rgb="FF000000"/>
      </right>
      <top style="thin">
        <color indexed="64"/>
      </top>
      <bottom style="thick">
        <color rgb="FF000000"/>
      </bottom>
      <diagonal/>
    </border>
    <border>
      <left style="thick">
        <color rgb="FF000000"/>
      </left>
      <right style="medium">
        <color rgb="FF000000"/>
      </right>
      <top style="thin">
        <color indexed="64"/>
      </top>
      <bottom style="thin">
        <color indexed="64"/>
      </bottom>
      <diagonal/>
    </border>
    <border>
      <left style="medium">
        <color indexed="64"/>
      </left>
      <right style="thin">
        <color auto="1"/>
      </right>
      <top/>
      <bottom style="thin">
        <color indexed="64"/>
      </bottom>
      <diagonal/>
    </border>
    <border>
      <left style="medium">
        <color indexed="64"/>
      </left>
      <right/>
      <top style="thin">
        <color indexed="64"/>
      </top>
      <bottom style="thin">
        <color indexed="64"/>
      </bottom>
      <diagonal/>
    </border>
    <border>
      <left style="thick">
        <color rgb="FF000000"/>
      </left>
      <right style="medium">
        <color rgb="FF000000"/>
      </right>
      <top style="thick">
        <color rgb="FF000000"/>
      </top>
      <bottom/>
      <diagonal/>
    </border>
  </borders>
  <cellStyleXfs count="2">
    <xf numFmtId="0" fontId="0" fillId="0" borderId="0"/>
    <xf numFmtId="0" fontId="1" fillId="0" borderId="0"/>
  </cellStyleXfs>
  <cellXfs count="414">
    <xf numFmtId="0" fontId="0" fillId="0" borderId="0" xfId="0"/>
    <xf numFmtId="0" fontId="4" fillId="0" borderId="4" xfId="1" applyFont="1" applyBorder="1" applyAlignment="1">
      <alignment horizontal="center" vertical="center"/>
    </xf>
    <xf numFmtId="49" fontId="7" fillId="5" borderId="4" xfId="1" applyNumberFormat="1" applyFont="1" applyFill="1" applyBorder="1" applyAlignment="1">
      <alignment horizontal="left" vertical="center" wrapText="1"/>
    </xf>
    <xf numFmtId="0" fontId="5" fillId="5" borderId="6" xfId="1" applyFont="1" applyFill="1" applyBorder="1" applyAlignment="1">
      <alignment horizontal="center" vertical="center"/>
    </xf>
    <xf numFmtId="0" fontId="0" fillId="0" borderId="0" xfId="0" applyFill="1"/>
    <xf numFmtId="0" fontId="11" fillId="0" borderId="0" xfId="0" applyFont="1"/>
    <xf numFmtId="0" fontId="10" fillId="0" borderId="0" xfId="1" applyFont="1" applyFill="1" applyBorder="1" applyAlignment="1">
      <alignment horizontal="center" vertical="center"/>
    </xf>
    <xf numFmtId="0" fontId="0" fillId="0" borderId="0" xfId="0" applyAlignment="1">
      <alignment horizontal="left"/>
    </xf>
    <xf numFmtId="0" fontId="6" fillId="0" borderId="0" xfId="0" applyFont="1"/>
    <xf numFmtId="0" fontId="8" fillId="0" borderId="0" xfId="0" applyFont="1"/>
    <xf numFmtId="0" fontId="17" fillId="8" borderId="25" xfId="0" applyFont="1" applyFill="1" applyBorder="1" applyAlignment="1">
      <alignment horizontal="center" vertical="center" wrapText="1"/>
    </xf>
    <xf numFmtId="0" fontId="18" fillId="8" borderId="23" xfId="0" applyFont="1" applyFill="1" applyBorder="1" applyAlignment="1">
      <alignment horizontal="center" vertical="center" wrapText="1"/>
    </xf>
    <xf numFmtId="0" fontId="17" fillId="0" borderId="27" xfId="0" applyFont="1" applyBorder="1" applyAlignment="1">
      <alignment vertical="center" wrapText="1"/>
    </xf>
    <xf numFmtId="0" fontId="21" fillId="0" borderId="25" xfId="0" applyFont="1" applyBorder="1" applyAlignment="1">
      <alignment vertical="center" wrapText="1"/>
    </xf>
    <xf numFmtId="0" fontId="20" fillId="0" borderId="27" xfId="0" applyFont="1" applyBorder="1" applyAlignment="1">
      <alignment vertical="center" wrapText="1"/>
    </xf>
    <xf numFmtId="0" fontId="17" fillId="0" borderId="25" xfId="0" applyFont="1" applyBorder="1" applyAlignment="1">
      <alignment vertical="center" wrapText="1"/>
    </xf>
    <xf numFmtId="0" fontId="21" fillId="0" borderId="23" xfId="0" applyFont="1" applyBorder="1" applyAlignment="1">
      <alignment horizontal="center" vertical="center" wrapText="1"/>
    </xf>
    <xf numFmtId="0" fontId="2" fillId="0" borderId="0" xfId="0" applyFont="1" applyAlignment="1">
      <alignment vertical="center"/>
    </xf>
    <xf numFmtId="0" fontId="22"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horizontal="center" vertical="center"/>
    </xf>
    <xf numFmtId="0" fontId="19" fillId="0" borderId="0" xfId="0" applyFont="1" applyAlignment="1">
      <alignment vertical="center"/>
    </xf>
    <xf numFmtId="0" fontId="26" fillId="0" borderId="0" xfId="0" applyFont="1" applyAlignment="1">
      <alignment vertical="center"/>
    </xf>
    <xf numFmtId="0" fontId="13" fillId="0" borderId="0" xfId="0" applyFont="1" applyAlignment="1">
      <alignment vertical="center"/>
    </xf>
    <xf numFmtId="0" fontId="27" fillId="0" borderId="0" xfId="0" applyFont="1" applyAlignment="1">
      <alignment vertical="center"/>
    </xf>
    <xf numFmtId="0" fontId="28" fillId="0" borderId="0" xfId="0" applyFont="1"/>
    <xf numFmtId="0" fontId="19" fillId="0" borderId="0" xfId="0" applyFont="1"/>
    <xf numFmtId="0" fontId="2" fillId="0" borderId="0" xfId="0" applyFont="1" applyBorder="1" applyAlignment="1">
      <alignment vertical="center"/>
    </xf>
    <xf numFmtId="0" fontId="0" fillId="0" borderId="0" xfId="0" applyFont="1"/>
    <xf numFmtId="0" fontId="4" fillId="0" borderId="4" xfId="0" applyFont="1" applyBorder="1" applyAlignment="1">
      <alignment vertical="center" wrapText="1"/>
    </xf>
    <xf numFmtId="49" fontId="4" fillId="0" borderId="4" xfId="0" applyNumberFormat="1" applyFont="1" applyBorder="1" applyAlignment="1">
      <alignment vertical="center" wrapText="1"/>
    </xf>
    <xf numFmtId="9" fontId="4" fillId="3" borderId="4" xfId="1" applyNumberFormat="1" applyFont="1" applyFill="1" applyBorder="1" applyAlignment="1">
      <alignment horizontal="center" vertical="center"/>
    </xf>
    <xf numFmtId="1" fontId="4" fillId="0" borderId="4" xfId="1" applyNumberFormat="1" applyFont="1" applyFill="1" applyBorder="1" applyAlignment="1">
      <alignment horizontal="center" vertical="center"/>
    </xf>
    <xf numFmtId="0" fontId="11" fillId="0" borderId="4" xfId="0" applyFont="1" applyBorder="1" applyAlignment="1">
      <alignment vertical="center" wrapText="1"/>
    </xf>
    <xf numFmtId="0" fontId="5" fillId="0" borderId="4" xfId="0" applyFont="1" applyBorder="1" applyAlignment="1">
      <alignment horizontal="center" vertical="center" wrapText="1"/>
    </xf>
    <xf numFmtId="0" fontId="2" fillId="0" borderId="34" xfId="1" applyFont="1" applyBorder="1" applyAlignment="1">
      <alignment horizontal="left" vertical="center" wrapText="1"/>
    </xf>
    <xf numFmtId="0" fontId="2" fillId="0" borderId="11" xfId="1" applyFont="1" applyBorder="1" applyAlignment="1">
      <alignment horizontal="left" vertical="center" wrapText="1"/>
    </xf>
    <xf numFmtId="0" fontId="11" fillId="0" borderId="4" xfId="0" applyFont="1" applyBorder="1" applyAlignment="1">
      <alignment horizontal="center" vertical="center" wrapText="1"/>
    </xf>
    <xf numFmtId="0" fontId="4" fillId="0" borderId="4" xfId="0" applyFont="1" applyBorder="1" applyAlignment="1">
      <alignment horizontal="left" vertical="center" wrapText="1"/>
    </xf>
    <xf numFmtId="9" fontId="11" fillId="3" borderId="4" xfId="0" applyNumberFormat="1" applyFont="1" applyFill="1" applyBorder="1" applyAlignment="1">
      <alignment horizontal="center" vertical="center" wrapText="1"/>
    </xf>
    <xf numFmtId="0" fontId="32" fillId="0" borderId="4" xfId="0" applyFont="1" applyBorder="1" applyAlignment="1">
      <alignment wrapText="1"/>
    </xf>
    <xf numFmtId="0" fontId="5" fillId="0" borderId="33" xfId="1" applyFont="1" applyBorder="1" applyAlignment="1">
      <alignment horizontal="left" vertical="center"/>
    </xf>
    <xf numFmtId="0" fontId="6" fillId="0" borderId="28" xfId="0" applyFont="1" applyBorder="1" applyAlignment="1">
      <alignment vertical="center" wrapText="1"/>
    </xf>
    <xf numFmtId="0" fontId="6" fillId="0" borderId="26" xfId="0" applyFont="1" applyBorder="1" applyAlignment="1">
      <alignment horizontal="center" vertical="top" wrapText="1"/>
    </xf>
    <xf numFmtId="0" fontId="31" fillId="0" borderId="0" xfId="0" applyFont="1" applyAlignment="1">
      <alignment horizontal="justify" vertical="center"/>
    </xf>
    <xf numFmtId="164" fontId="6" fillId="0" borderId="0" xfId="0" applyNumberFormat="1" applyFont="1"/>
    <xf numFmtId="0" fontId="11" fillId="0" borderId="1" xfId="0" applyFont="1" applyBorder="1" applyAlignment="1">
      <alignment vertical="center" wrapText="1"/>
    </xf>
    <xf numFmtId="0" fontId="4" fillId="0" borderId="0" xfId="0" applyFont="1"/>
    <xf numFmtId="0" fontId="2" fillId="0" borderId="4" xfId="0" applyFont="1" applyBorder="1" applyAlignment="1">
      <alignment vertical="center" wrapText="1"/>
    </xf>
    <xf numFmtId="1" fontId="11" fillId="0" borderId="4" xfId="0" applyNumberFormat="1" applyFont="1" applyBorder="1" applyAlignment="1">
      <alignment horizontal="center" vertical="center" wrapText="1"/>
    </xf>
    <xf numFmtId="164" fontId="35" fillId="0" borderId="0" xfId="0" applyNumberFormat="1" applyFont="1" applyAlignment="1">
      <alignment horizontal="center" vertical="center"/>
    </xf>
    <xf numFmtId="0" fontId="35" fillId="0" borderId="0" xfId="0" applyFont="1"/>
    <xf numFmtId="0" fontId="35" fillId="0" borderId="0" xfId="0" applyFont="1" applyAlignment="1">
      <alignment horizontal="center" vertical="center"/>
    </xf>
    <xf numFmtId="0" fontId="17" fillId="9" borderId="27" xfId="0" applyFont="1" applyFill="1" applyBorder="1" applyAlignment="1">
      <alignment vertical="center" wrapText="1"/>
    </xf>
    <xf numFmtId="0" fontId="17" fillId="10" borderId="27" xfId="0" applyFont="1" applyFill="1" applyBorder="1" applyAlignment="1">
      <alignment vertical="center" wrapText="1"/>
    </xf>
    <xf numFmtId="0" fontId="21" fillId="0" borderId="47" xfId="0" applyFont="1" applyBorder="1" applyAlignment="1">
      <alignment wrapText="1"/>
    </xf>
    <xf numFmtId="0" fontId="18" fillId="8" borderId="48" xfId="0" applyFont="1" applyFill="1" applyBorder="1" applyAlignment="1">
      <alignment horizontal="center" vertical="center" wrapText="1"/>
    </xf>
    <xf numFmtId="0" fontId="21" fillId="0" borderId="58" xfId="0" applyFont="1" applyBorder="1" applyAlignment="1">
      <alignment vertical="center" wrapText="1"/>
    </xf>
    <xf numFmtId="0" fontId="17" fillId="0" borderId="22"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49" xfId="0" applyFont="1" applyBorder="1" applyAlignment="1">
      <alignment horizontal="center" vertical="center" wrapText="1"/>
    </xf>
    <xf numFmtId="0" fontId="6" fillId="0" borderId="22" xfId="0" applyFont="1" applyBorder="1" applyAlignment="1">
      <alignment horizontal="center" vertical="center" wrapText="1"/>
    </xf>
    <xf numFmtId="0" fontId="21" fillId="0" borderId="22" xfId="0" applyFont="1" applyBorder="1" applyAlignment="1">
      <alignment horizontal="center" vertical="center" wrapText="1"/>
    </xf>
    <xf numFmtId="0" fontId="19" fillId="0" borderId="49" xfId="0" applyFont="1" applyBorder="1" applyAlignment="1">
      <alignment horizontal="center" vertical="center" wrapText="1"/>
    </xf>
    <xf numFmtId="0" fontId="21" fillId="0" borderId="49" xfId="0" applyFont="1" applyBorder="1" applyAlignment="1">
      <alignment horizontal="center" vertical="center" wrapText="1"/>
    </xf>
    <xf numFmtId="0" fontId="18" fillId="8" borderId="54" xfId="0" applyFont="1" applyFill="1" applyBorder="1" applyAlignment="1">
      <alignment horizontal="center" vertical="center" wrapText="1"/>
    </xf>
    <xf numFmtId="0" fontId="18" fillId="8" borderId="22" xfId="0" applyFont="1" applyFill="1" applyBorder="1" applyAlignment="1">
      <alignment horizontal="center" vertical="center" wrapText="1"/>
    </xf>
    <xf numFmtId="0" fontId="18" fillId="8" borderId="49" xfId="0" applyFont="1" applyFill="1" applyBorder="1" applyAlignment="1">
      <alignment horizontal="center" vertical="center" wrapText="1"/>
    </xf>
    <xf numFmtId="0" fontId="17" fillId="0" borderId="60" xfId="0" applyFont="1" applyBorder="1" applyAlignment="1">
      <alignment vertical="center" wrapText="1"/>
    </xf>
    <xf numFmtId="0" fontId="17" fillId="0" borderId="61" xfId="0" applyFont="1" applyBorder="1" applyAlignment="1">
      <alignment vertical="center" wrapText="1"/>
    </xf>
    <xf numFmtId="0" fontId="17" fillId="0" borderId="62" xfId="0" applyFont="1" applyBorder="1" applyAlignment="1">
      <alignment vertical="center" wrapText="1"/>
    </xf>
    <xf numFmtId="0" fontId="21" fillId="10" borderId="61" xfId="0" applyFont="1" applyFill="1" applyBorder="1" applyAlignment="1">
      <alignment vertical="center" wrapText="1"/>
    </xf>
    <xf numFmtId="0" fontId="20" fillId="0" borderId="63" xfId="0" applyFont="1" applyFill="1" applyBorder="1" applyAlignment="1">
      <alignment vertical="center" wrapText="1"/>
    </xf>
    <xf numFmtId="0" fontId="20" fillId="0" borderId="64" xfId="0" applyFont="1" applyBorder="1" applyAlignment="1">
      <alignment vertical="center" wrapText="1"/>
    </xf>
    <xf numFmtId="0" fontId="6" fillId="0" borderId="76" xfId="0" applyFont="1" applyBorder="1" applyAlignment="1">
      <alignment horizontal="center" vertical="center" wrapText="1"/>
    </xf>
    <xf numFmtId="0" fontId="19" fillId="0" borderId="85" xfId="0" applyFont="1" applyBorder="1" applyAlignment="1">
      <alignment horizontal="center" vertical="center" wrapText="1"/>
    </xf>
    <xf numFmtId="0" fontId="20" fillId="0" borderId="86"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86"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79" xfId="0" applyFont="1" applyBorder="1" applyAlignment="1">
      <alignment horizontal="center" vertical="center" wrapText="1"/>
    </xf>
    <xf numFmtId="0" fontId="6" fillId="0" borderId="70" xfId="0" applyFont="1" applyBorder="1" applyAlignment="1">
      <alignment horizontal="center" vertical="center" wrapText="1"/>
    </xf>
    <xf numFmtId="0" fontId="21" fillId="0" borderId="0" xfId="0" applyFont="1" applyBorder="1" applyAlignment="1">
      <alignment horizontal="center" vertical="center" wrapText="1"/>
    </xf>
    <xf numFmtId="0" fontId="20" fillId="0" borderId="91" xfId="0" applyFont="1" applyBorder="1" applyAlignment="1">
      <alignment vertical="center" wrapText="1"/>
    </xf>
    <xf numFmtId="0" fontId="6" fillId="0" borderId="89" xfId="0" applyFont="1" applyBorder="1" applyAlignment="1">
      <alignment horizontal="center" vertical="center" wrapText="1"/>
    </xf>
    <xf numFmtId="0" fontId="21" fillId="0" borderId="72" xfId="0" applyFont="1" applyBorder="1" applyAlignment="1">
      <alignment horizontal="center" vertical="center" wrapText="1"/>
    </xf>
    <xf numFmtId="0" fontId="6" fillId="0" borderId="51" xfId="0" applyFont="1" applyBorder="1" applyAlignment="1">
      <alignment horizontal="center" vertical="center" wrapText="1"/>
    </xf>
    <xf numFmtId="0" fontId="21" fillId="0" borderId="79" xfId="0" applyFont="1" applyBorder="1" applyAlignment="1">
      <alignment vertical="center" wrapText="1"/>
    </xf>
    <xf numFmtId="0" fontId="21" fillId="0" borderId="71"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96" xfId="0" applyFont="1" applyBorder="1" applyAlignment="1">
      <alignment vertical="center" wrapText="1"/>
    </xf>
    <xf numFmtId="0" fontId="21" fillId="0" borderId="85" xfId="0" applyFont="1" applyBorder="1" applyAlignment="1">
      <alignment vertical="center" wrapText="1"/>
    </xf>
    <xf numFmtId="0" fontId="19" fillId="0" borderId="19" xfId="0" applyFont="1" applyBorder="1" applyAlignment="1">
      <alignment horizontal="center" vertical="center" wrapText="1"/>
    </xf>
    <xf numFmtId="0" fontId="6" fillId="0" borderId="92" xfId="0" applyFont="1" applyBorder="1" applyAlignment="1">
      <alignment horizontal="center" vertical="center" wrapText="1"/>
    </xf>
    <xf numFmtId="0" fontId="21" fillId="0" borderId="53" xfId="0" applyFont="1" applyBorder="1" applyAlignment="1">
      <alignment vertical="center" wrapText="1"/>
    </xf>
    <xf numFmtId="0" fontId="6" fillId="0" borderId="79" xfId="0" applyFont="1" applyBorder="1" applyAlignment="1">
      <alignment vertical="center" wrapText="1"/>
    </xf>
    <xf numFmtId="0" fontId="6" fillId="0" borderId="69" xfId="0" applyFont="1" applyBorder="1" applyAlignment="1">
      <alignment vertical="center" wrapText="1"/>
    </xf>
    <xf numFmtId="0" fontId="21" fillId="0" borderId="86" xfId="0" applyFont="1" applyBorder="1" applyAlignment="1">
      <alignment vertical="center" wrapText="1"/>
    </xf>
    <xf numFmtId="0" fontId="6" fillId="0" borderId="0" xfId="0" applyFont="1" applyBorder="1" applyAlignment="1">
      <alignment vertical="center" wrapText="1"/>
    </xf>
    <xf numFmtId="0" fontId="21" fillId="0" borderId="90" xfId="0" applyFont="1" applyBorder="1" applyAlignment="1">
      <alignment vertical="center" wrapText="1"/>
    </xf>
    <xf numFmtId="0" fontId="21" fillId="0" borderId="19" xfId="0" applyFont="1" applyBorder="1" applyAlignment="1">
      <alignment vertical="center" wrapText="1"/>
    </xf>
    <xf numFmtId="0" fontId="6" fillId="0" borderId="71" xfId="0" applyFont="1" applyBorder="1" applyAlignment="1">
      <alignment vertical="center" wrapText="1"/>
    </xf>
    <xf numFmtId="0" fontId="6" fillId="0" borderId="79" xfId="0" applyFont="1" applyBorder="1" applyAlignment="1">
      <alignment horizontal="center" vertical="center" wrapText="1"/>
    </xf>
    <xf numFmtId="0" fontId="21" fillId="0" borderId="50" xfId="0" applyFont="1" applyBorder="1" applyAlignment="1">
      <alignment vertical="center" wrapText="1"/>
    </xf>
    <xf numFmtId="0" fontId="6" fillId="0" borderId="70" xfId="0" applyFont="1" applyBorder="1" applyAlignment="1">
      <alignment vertical="center" wrapText="1"/>
    </xf>
    <xf numFmtId="0" fontId="0" fillId="0" borderId="32" xfId="0" applyBorder="1"/>
    <xf numFmtId="0" fontId="0" fillId="0" borderId="6" xfId="0" applyBorder="1"/>
    <xf numFmtId="0" fontId="0" fillId="0" borderId="0" xfId="0" applyBorder="1"/>
    <xf numFmtId="0" fontId="5" fillId="0" borderId="46" xfId="0" applyFont="1" applyBorder="1" applyAlignment="1">
      <alignment horizontal="center" vertical="center"/>
    </xf>
    <xf numFmtId="0" fontId="34" fillId="0" borderId="4" xfId="0" applyFont="1" applyBorder="1" applyAlignment="1">
      <alignment horizontal="center" vertical="center"/>
    </xf>
    <xf numFmtId="0" fontId="5" fillId="0" borderId="45" xfId="0" applyFont="1" applyBorder="1" applyAlignment="1">
      <alignment horizontal="center" vertical="center"/>
    </xf>
    <xf numFmtId="0" fontId="5" fillId="0" borderId="32" xfId="0" applyFont="1" applyBorder="1" applyAlignment="1">
      <alignment horizontal="center" vertical="center"/>
    </xf>
    <xf numFmtId="0" fontId="13" fillId="0" borderId="0" xfId="0" applyFont="1" applyBorder="1" applyAlignment="1" applyProtection="1">
      <alignment horizontal="center" vertical="center"/>
    </xf>
    <xf numFmtId="0" fontId="2" fillId="0" borderId="0" xfId="0" applyFont="1" applyBorder="1" applyAlignment="1" applyProtection="1">
      <alignment horizontal="right" vertical="center"/>
    </xf>
    <xf numFmtId="0" fontId="3" fillId="0" borderId="0" xfId="0" applyFont="1" applyAlignment="1">
      <alignment vertical="center"/>
    </xf>
    <xf numFmtId="0" fontId="2" fillId="0" borderId="0" xfId="0" applyFont="1"/>
    <xf numFmtId="0" fontId="28" fillId="0" borderId="0" xfId="0" applyFont="1" applyBorder="1"/>
    <xf numFmtId="0" fontId="0" fillId="0" borderId="0" xfId="0" applyBorder="1" applyAlignment="1">
      <alignment horizontal="center"/>
    </xf>
    <xf numFmtId="0" fontId="19" fillId="0" borderId="0" xfId="0" applyFont="1" applyBorder="1" applyAlignment="1">
      <alignment vertical="center"/>
    </xf>
    <xf numFmtId="0" fontId="4" fillId="0" borderId="4" xfId="0" applyFont="1" applyBorder="1" applyAlignment="1">
      <alignment horizontal="left" vertical="top" wrapText="1"/>
    </xf>
    <xf numFmtId="0" fontId="4" fillId="0" borderId="0" xfId="0" applyFont="1" applyAlignment="1">
      <alignment vertical="center" wrapText="1"/>
    </xf>
    <xf numFmtId="0" fontId="19" fillId="0" borderId="18" xfId="0" applyFont="1" applyBorder="1" applyAlignment="1">
      <alignment vertical="center" wrapText="1"/>
    </xf>
    <xf numFmtId="0" fontId="5" fillId="0" borderId="4" xfId="0" applyFont="1" applyBorder="1" applyAlignment="1">
      <alignment horizontal="center" vertical="center"/>
    </xf>
    <xf numFmtId="0" fontId="3" fillId="0" borderId="0" xfId="0" applyFont="1"/>
    <xf numFmtId="0" fontId="3" fillId="0" borderId="0" xfId="0" applyFont="1" applyProtection="1">
      <protection locked="0"/>
    </xf>
    <xf numFmtId="0" fontId="13" fillId="0" borderId="0" xfId="0" applyFont="1"/>
    <xf numFmtId="0" fontId="25" fillId="0" borderId="0" xfId="0" applyFont="1"/>
    <xf numFmtId="0" fontId="25" fillId="0" borderId="0" xfId="0" applyFont="1" applyAlignment="1">
      <alignment horizontal="left" vertical="center"/>
    </xf>
    <xf numFmtId="0" fontId="0" fillId="0" borderId="0" xfId="0" applyAlignment="1">
      <alignment vertical="center"/>
    </xf>
    <xf numFmtId="0" fontId="13" fillId="0" borderId="4" xfId="0" applyFont="1" applyBorder="1" applyAlignment="1">
      <alignment horizontal="center" vertical="center"/>
    </xf>
    <xf numFmtId="0" fontId="2" fillId="0" borderId="4" xfId="0" applyFont="1" applyBorder="1" applyAlignment="1" applyProtection="1">
      <alignment horizontal="right" vertical="center"/>
    </xf>
    <xf numFmtId="0" fontId="19" fillId="0" borderId="69" xfId="0" applyFont="1" applyBorder="1" applyAlignment="1">
      <alignment vertical="center" wrapText="1"/>
    </xf>
    <xf numFmtId="0" fontId="21" fillId="9" borderId="61" xfId="0" applyFont="1" applyFill="1" applyBorder="1" applyAlignment="1">
      <alignment vertical="center" wrapText="1"/>
    </xf>
    <xf numFmtId="0" fontId="17" fillId="12" borderId="27" xfId="0" applyFont="1" applyFill="1" applyBorder="1" applyAlignment="1">
      <alignment vertical="center" wrapText="1"/>
    </xf>
    <xf numFmtId="0" fontId="21" fillId="12" borderId="61" xfId="0" applyFont="1" applyFill="1" applyBorder="1" applyAlignment="1">
      <alignment vertical="center" wrapText="1"/>
    </xf>
    <xf numFmtId="0" fontId="2" fillId="0" borderId="1" xfId="0" applyFont="1" applyBorder="1" applyAlignment="1">
      <alignment horizontal="center" vertical="center" wrapText="1"/>
    </xf>
    <xf numFmtId="0" fontId="2" fillId="0" borderId="42" xfId="0" applyFont="1" applyBorder="1" applyAlignment="1">
      <alignment horizontal="center" vertical="center"/>
    </xf>
    <xf numFmtId="0" fontId="3" fillId="0" borderId="4" xfId="0" applyFont="1" applyBorder="1" applyAlignment="1">
      <alignment horizontal="center" vertical="center" wrapText="1"/>
    </xf>
    <xf numFmtId="0" fontId="2" fillId="0" borderId="4" xfId="0" applyFont="1" applyFill="1" applyBorder="1" applyAlignment="1">
      <alignment horizontal="center" vertical="center"/>
    </xf>
    <xf numFmtId="0" fontId="3" fillId="0" borderId="12" xfId="0" applyFont="1" applyBorder="1" applyAlignment="1">
      <alignment horizontal="center" vertical="center" wrapText="1"/>
    </xf>
    <xf numFmtId="0" fontId="0" fillId="0" borderId="6" xfId="0" applyFont="1" applyBorder="1"/>
    <xf numFmtId="0" fontId="3" fillId="0" borderId="31"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33" xfId="0" applyFont="1" applyBorder="1" applyAlignment="1">
      <alignment vertical="center" wrapText="1"/>
    </xf>
    <xf numFmtId="0" fontId="3" fillId="0" borderId="4" xfId="0" applyFont="1" applyBorder="1" applyAlignment="1">
      <alignment horizontal="left" vertical="center" wrapText="1"/>
    </xf>
    <xf numFmtId="0" fontId="2" fillId="0" borderId="66" xfId="0" applyFont="1" applyBorder="1" applyAlignment="1">
      <alignment horizontal="center" vertical="center"/>
    </xf>
    <xf numFmtId="0" fontId="3" fillId="0" borderId="1" xfId="0" applyNumberFormat="1" applyFont="1" applyFill="1" applyBorder="1" applyAlignment="1">
      <alignment horizontal="left" vertical="top" wrapText="1"/>
    </xf>
    <xf numFmtId="0" fontId="2" fillId="0" borderId="45" xfId="0" applyFont="1" applyBorder="1" applyAlignment="1">
      <alignment horizontal="center" vertical="center"/>
    </xf>
    <xf numFmtId="0" fontId="3" fillId="0" borderId="31" xfId="0" applyFont="1" applyFill="1" applyBorder="1" applyAlignment="1">
      <alignment horizontal="left" vertical="center" wrapText="1"/>
    </xf>
    <xf numFmtId="0" fontId="3" fillId="0" borderId="4" xfId="0" applyFont="1" applyFill="1" applyBorder="1" applyAlignment="1">
      <alignment horizontal="left" vertical="top" wrapText="1"/>
    </xf>
    <xf numFmtId="0" fontId="0" fillId="0" borderId="0" xfId="0" applyFont="1" applyAlignment="1">
      <alignment vertical="top"/>
    </xf>
    <xf numFmtId="0" fontId="0" fillId="0" borderId="32" xfId="0" applyFont="1" applyBorder="1"/>
    <xf numFmtId="0" fontId="3" fillId="0" borderId="12" xfId="0" applyFont="1" applyBorder="1" applyAlignment="1">
      <alignment vertical="center" wrapText="1"/>
    </xf>
    <xf numFmtId="0" fontId="3" fillId="0" borderId="13" xfId="0" applyFont="1" applyBorder="1" applyAlignment="1">
      <alignment vertical="center" wrapText="1"/>
    </xf>
    <xf numFmtId="0" fontId="2" fillId="0" borderId="4" xfId="0" applyFont="1" applyFill="1" applyBorder="1" applyAlignment="1">
      <alignment horizontal="center" vertical="center" wrapText="1"/>
    </xf>
    <xf numFmtId="0" fontId="31" fillId="0" borderId="4" xfId="0" applyFont="1" applyBorder="1" applyAlignment="1">
      <alignment horizontal="left" vertical="top" wrapText="1"/>
    </xf>
    <xf numFmtId="0" fontId="3" fillId="0" borderId="4" xfId="0" applyNumberFormat="1" applyFont="1" applyFill="1" applyBorder="1" applyAlignment="1">
      <alignment horizontal="left" vertical="top" wrapText="1"/>
    </xf>
    <xf numFmtId="0" fontId="3" fillId="0" borderId="4" xfId="0" applyFont="1" applyFill="1" applyBorder="1" applyAlignment="1">
      <alignment horizontal="left" vertical="center" wrapText="1"/>
    </xf>
    <xf numFmtId="0" fontId="5" fillId="0" borderId="0" xfId="0" applyFont="1" applyBorder="1" applyAlignment="1">
      <alignment horizontal="center" vertical="center"/>
    </xf>
    <xf numFmtId="0" fontId="31" fillId="0" borderId="2" xfId="0" applyFont="1" applyBorder="1" applyAlignment="1">
      <alignment horizontal="justify" vertical="center"/>
    </xf>
    <xf numFmtId="0" fontId="31" fillId="0" borderId="4" xfId="0" applyFont="1" applyBorder="1" applyAlignment="1">
      <alignment horizontal="justify" vertical="center" wrapText="1"/>
    </xf>
    <xf numFmtId="0" fontId="31" fillId="0" borderId="2" xfId="0" applyFont="1" applyBorder="1" applyAlignment="1">
      <alignment horizontal="justify" vertical="center" wrapText="1"/>
    </xf>
    <xf numFmtId="0" fontId="40" fillId="0" borderId="4" xfId="0" applyFont="1" applyBorder="1" applyAlignment="1">
      <alignment horizontal="center" vertical="center"/>
    </xf>
    <xf numFmtId="49" fontId="4" fillId="5" borderId="4" xfId="1" applyNumberFormat="1" applyFont="1" applyFill="1" applyBorder="1" applyAlignment="1">
      <alignment vertical="center" wrapText="1"/>
    </xf>
    <xf numFmtId="9" fontId="11" fillId="0" borderId="4" xfId="0" applyNumberFormat="1" applyFont="1" applyBorder="1" applyAlignment="1">
      <alignment vertical="center" wrapText="1"/>
    </xf>
    <xf numFmtId="0" fontId="2" fillId="6" borderId="1" xfId="1" applyFont="1" applyFill="1" applyBorder="1" applyAlignment="1">
      <alignment horizontal="center" vertical="center" wrapText="1"/>
    </xf>
    <xf numFmtId="0" fontId="2" fillId="6" borderId="3" xfId="1" applyFont="1" applyFill="1" applyBorder="1" applyAlignment="1">
      <alignment horizontal="center" vertical="center" wrapText="1"/>
    </xf>
    <xf numFmtId="0" fontId="35" fillId="6" borderId="4" xfId="1" applyFont="1" applyFill="1" applyBorder="1" applyAlignment="1">
      <alignment horizontal="center" vertical="center"/>
    </xf>
    <xf numFmtId="0" fontId="5" fillId="6" borderId="42" xfId="1" applyFont="1" applyFill="1" applyBorder="1" applyAlignment="1">
      <alignment horizontal="center" vertical="center" wrapText="1"/>
    </xf>
    <xf numFmtId="0" fontId="5" fillId="6" borderId="7" xfId="1" applyFont="1" applyFill="1" applyBorder="1" applyAlignment="1">
      <alignment horizontal="center" vertical="center"/>
    </xf>
    <xf numFmtId="0" fontId="6" fillId="6" borderId="7" xfId="1" applyFont="1" applyFill="1" applyBorder="1" applyAlignment="1">
      <alignment horizontal="center" vertical="center"/>
    </xf>
    <xf numFmtId="0" fontId="6" fillId="6" borderId="12" xfId="1" applyFont="1" applyFill="1" applyBorder="1" applyAlignment="1">
      <alignment horizontal="center" vertical="center"/>
    </xf>
    <xf numFmtId="0" fontId="5" fillId="6" borderId="9" xfId="1" applyFont="1" applyFill="1" applyBorder="1" applyAlignment="1">
      <alignment horizontal="center" vertical="center"/>
    </xf>
    <xf numFmtId="0" fontId="2" fillId="9" borderId="1" xfId="1" applyFont="1" applyFill="1" applyBorder="1" applyAlignment="1">
      <alignment horizontal="center" vertical="center" wrapText="1"/>
    </xf>
    <xf numFmtId="0" fontId="2" fillId="9" borderId="3" xfId="1" applyFont="1" applyFill="1" applyBorder="1" applyAlignment="1">
      <alignment horizontal="center" vertical="center" wrapText="1"/>
    </xf>
    <xf numFmtId="0" fontId="35" fillId="9" borderId="4" xfId="1" applyFont="1" applyFill="1" applyBorder="1" applyAlignment="1">
      <alignment horizontal="center" vertical="center"/>
    </xf>
    <xf numFmtId="0" fontId="5" fillId="9" borderId="42" xfId="1" applyFont="1" applyFill="1" applyBorder="1" applyAlignment="1">
      <alignment horizontal="center" vertical="center" wrapText="1"/>
    </xf>
    <xf numFmtId="0" fontId="5" fillId="9" borderId="7" xfId="1" applyFont="1" applyFill="1" applyBorder="1" applyAlignment="1">
      <alignment horizontal="center" vertical="center"/>
    </xf>
    <xf numFmtId="0" fontId="6" fillId="9" borderId="7" xfId="1" applyFont="1" applyFill="1" applyBorder="1" applyAlignment="1">
      <alignment horizontal="center" vertical="center"/>
    </xf>
    <xf numFmtId="0" fontId="6" fillId="9" borderId="12" xfId="1" applyFont="1" applyFill="1" applyBorder="1" applyAlignment="1">
      <alignment horizontal="center" vertical="center"/>
    </xf>
    <xf numFmtId="0" fontId="5" fillId="9" borderId="9" xfId="1" applyFont="1" applyFill="1" applyBorder="1" applyAlignment="1">
      <alignment horizontal="center" vertical="center"/>
    </xf>
    <xf numFmtId="0" fontId="2" fillId="12" borderId="1" xfId="1" applyFont="1" applyFill="1" applyBorder="1" applyAlignment="1">
      <alignment horizontal="center" vertical="center" wrapText="1"/>
    </xf>
    <xf numFmtId="0" fontId="2" fillId="12" borderId="3" xfId="1" applyFont="1" applyFill="1" applyBorder="1" applyAlignment="1">
      <alignment horizontal="center" vertical="center" wrapText="1"/>
    </xf>
    <xf numFmtId="0" fontId="35" fillId="12" borderId="4" xfId="1" applyFont="1" applyFill="1" applyBorder="1" applyAlignment="1">
      <alignment horizontal="center" vertical="center"/>
    </xf>
    <xf numFmtId="0" fontId="5" fillId="12" borderId="42" xfId="1" applyFont="1" applyFill="1" applyBorder="1" applyAlignment="1">
      <alignment horizontal="center" vertical="center" wrapText="1"/>
    </xf>
    <xf numFmtId="0" fontId="5" fillId="12" borderId="7" xfId="1" applyFont="1" applyFill="1" applyBorder="1" applyAlignment="1">
      <alignment horizontal="center" vertical="center"/>
    </xf>
    <xf numFmtId="0" fontId="6" fillId="12" borderId="7" xfId="1" applyFont="1" applyFill="1" applyBorder="1" applyAlignment="1">
      <alignment horizontal="center" vertical="center"/>
    </xf>
    <xf numFmtId="0" fontId="6" fillId="12" borderId="12" xfId="1" applyFont="1" applyFill="1" applyBorder="1" applyAlignment="1">
      <alignment horizontal="center" vertical="center"/>
    </xf>
    <xf numFmtId="0" fontId="5" fillId="12" borderId="9" xfId="1" applyFont="1" applyFill="1" applyBorder="1" applyAlignment="1">
      <alignment horizontal="center" vertical="center"/>
    </xf>
    <xf numFmtId="0" fontId="14" fillId="0" borderId="4" xfId="0" applyFont="1" applyBorder="1" applyAlignment="1">
      <alignment vertical="center" wrapText="1"/>
    </xf>
    <xf numFmtId="0" fontId="0" fillId="0" borderId="4" xfId="0" applyFont="1" applyBorder="1" applyAlignment="1">
      <alignment vertical="center" wrapText="1"/>
    </xf>
    <xf numFmtId="0" fontId="0" fillId="5" borderId="0" xfId="0" applyFill="1"/>
    <xf numFmtId="0" fontId="41" fillId="0" borderId="0" xfId="0" applyFont="1"/>
    <xf numFmtId="0" fontId="14" fillId="0" borderId="0" xfId="0" applyFont="1"/>
    <xf numFmtId="0" fontId="19" fillId="0" borderId="14" xfId="0" applyFont="1" applyBorder="1" applyAlignment="1">
      <alignment horizontal="center" vertical="center" wrapText="1"/>
    </xf>
    <xf numFmtId="0" fontId="0" fillId="0" borderId="16" xfId="0" applyBorder="1" applyAlignment="1">
      <alignment horizontal="center" vertical="center" wrapText="1"/>
    </xf>
    <xf numFmtId="0" fontId="19" fillId="0" borderId="18" xfId="0" applyFont="1" applyBorder="1" applyAlignment="1">
      <alignment horizontal="center" vertical="center" wrapText="1"/>
    </xf>
    <xf numFmtId="0" fontId="0" fillId="0" borderId="19" xfId="0" applyBorder="1" applyAlignment="1">
      <alignment horizontal="center" vertical="center" wrapText="1"/>
    </xf>
    <xf numFmtId="0" fontId="19" fillId="0" borderId="14" xfId="0" applyFont="1" applyBorder="1" applyAlignment="1">
      <alignment vertical="center" wrapText="1"/>
    </xf>
    <xf numFmtId="0" fontId="0" fillId="0" borderId="16" xfId="0" applyBorder="1" applyAlignment="1">
      <alignment vertical="center" wrapText="1"/>
    </xf>
    <xf numFmtId="0" fontId="19" fillId="0" borderId="18" xfId="0" applyFont="1" applyBorder="1" applyAlignment="1">
      <alignment vertical="center" wrapText="1"/>
    </xf>
    <xf numFmtId="0" fontId="0" fillId="0" borderId="19" xfId="0" applyBorder="1" applyAlignment="1">
      <alignment vertical="center" wrapText="1"/>
    </xf>
    <xf numFmtId="0" fontId="21" fillId="0" borderId="81"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83" xfId="0" applyFont="1" applyBorder="1" applyAlignment="1">
      <alignment horizontal="center" vertical="center" wrapText="1"/>
    </xf>
    <xf numFmtId="0" fontId="21" fillId="0" borderId="84" xfId="0" applyFont="1" applyBorder="1" applyAlignment="1">
      <alignment horizontal="center" vertical="center" wrapText="1"/>
    </xf>
    <xf numFmtId="0" fontId="21" fillId="0" borderId="18" xfId="0" applyFont="1" applyBorder="1" applyAlignment="1">
      <alignment horizontal="center" vertical="center" wrapText="1"/>
    </xf>
    <xf numFmtId="0" fontId="0" fillId="0" borderId="84" xfId="0" applyBorder="1" applyAlignment="1">
      <alignment vertical="center" wrapText="1"/>
    </xf>
    <xf numFmtId="0" fontId="6" fillId="0" borderId="81" xfId="0" applyFont="1" applyBorder="1" applyAlignment="1">
      <alignment horizontal="center" vertical="center" wrapText="1"/>
    </xf>
    <xf numFmtId="0" fontId="0" fillId="0" borderId="82" xfId="0" applyBorder="1" applyAlignment="1">
      <alignment vertical="center" wrapText="1"/>
    </xf>
    <xf numFmtId="0" fontId="6" fillId="0" borderId="36" xfId="0" applyFont="1" applyBorder="1" applyAlignment="1">
      <alignment horizontal="center" vertical="center" wrapText="1"/>
    </xf>
    <xf numFmtId="0" fontId="0" fillId="0" borderId="37" xfId="0" applyBorder="1" applyAlignment="1">
      <alignment vertical="center" wrapText="1"/>
    </xf>
    <xf numFmtId="0" fontId="21" fillId="0" borderId="38" xfId="0" applyFont="1" applyBorder="1" applyAlignment="1">
      <alignment horizontal="center" vertical="center" wrapText="1"/>
    </xf>
    <xf numFmtId="0" fontId="0" fillId="0" borderId="39" xfId="0" applyBorder="1" applyAlignment="1">
      <alignment horizontal="center" vertical="center" wrapText="1"/>
    </xf>
    <xf numFmtId="0" fontId="0" fillId="0" borderId="39" xfId="0" applyBorder="1" applyAlignment="1">
      <alignment vertical="center" wrapText="1"/>
    </xf>
    <xf numFmtId="0" fontId="6" fillId="0" borderId="18" xfId="0" applyFont="1" applyBorder="1" applyAlignment="1">
      <alignment horizontal="center" vertical="center" wrapText="1"/>
    </xf>
    <xf numFmtId="0" fontId="0" fillId="0" borderId="20" xfId="0" applyBorder="1" applyAlignment="1">
      <alignment vertical="center" wrapText="1"/>
    </xf>
    <xf numFmtId="0" fontId="21" fillId="0" borderId="71"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5" xfId="0" applyFont="1" applyBorder="1" applyAlignment="1">
      <alignment horizontal="center" vertical="center" wrapText="1"/>
    </xf>
    <xf numFmtId="0" fontId="21" fillId="0" borderId="80"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75" xfId="0" applyFont="1" applyBorder="1" applyAlignment="1">
      <alignment vertical="center" wrapText="1"/>
    </xf>
    <xf numFmtId="0" fontId="6" fillId="0" borderId="77" xfId="0" applyFont="1" applyBorder="1" applyAlignment="1">
      <alignment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78"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74"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68" xfId="0" applyFont="1" applyBorder="1" applyAlignment="1">
      <alignment horizontal="center" vertical="center" wrapText="1"/>
    </xf>
    <xf numFmtId="0" fontId="21" fillId="0" borderId="78" xfId="0" applyFont="1" applyBorder="1" applyAlignment="1">
      <alignment horizontal="center" vertical="center" wrapText="1"/>
    </xf>
    <xf numFmtId="0" fontId="0" fillId="0" borderId="76" xfId="0" applyBorder="1" applyAlignment="1">
      <alignment horizontal="center" vertical="center" wrapText="1"/>
    </xf>
    <xf numFmtId="0" fontId="21" fillId="0" borderId="21" xfId="0" applyFont="1" applyBorder="1" applyAlignment="1">
      <alignment horizontal="center" vertical="center" wrapText="1"/>
    </xf>
    <xf numFmtId="0" fontId="0" fillId="0" borderId="23" xfId="0" applyBorder="1" applyAlignment="1">
      <alignment horizontal="center" vertical="center" wrapText="1"/>
    </xf>
    <xf numFmtId="0" fontId="17" fillId="0" borderId="55" xfId="0" applyFont="1" applyBorder="1" applyAlignment="1">
      <alignment horizontal="center" vertical="center" wrapText="1"/>
    </xf>
    <xf numFmtId="0" fontId="17" fillId="0" borderId="56"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3" xfId="0" applyFont="1" applyBorder="1" applyAlignment="1">
      <alignment horizontal="center" vertical="center" wrapText="1"/>
    </xf>
    <xf numFmtId="0" fontId="21" fillId="0" borderId="14" xfId="0" applyFont="1" applyBorder="1" applyAlignment="1">
      <alignment vertical="center" wrapText="1"/>
    </xf>
    <xf numFmtId="0" fontId="21" fillId="0" borderId="21" xfId="0" applyFont="1" applyBorder="1" applyAlignment="1">
      <alignment vertical="center" wrapText="1"/>
    </xf>
    <xf numFmtId="0" fontId="21" fillId="0" borderId="50"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14" xfId="0" applyFont="1" applyBorder="1" applyAlignment="1">
      <alignment horizontal="center" vertical="center" wrapText="1"/>
    </xf>
    <xf numFmtId="0" fontId="17" fillId="11" borderId="99" xfId="0" applyFont="1" applyFill="1" applyBorder="1" applyAlignment="1">
      <alignment horizontal="left" vertical="center" wrapText="1"/>
    </xf>
    <xf numFmtId="0" fontId="17" fillId="11" borderId="25" xfId="0" applyFont="1" applyFill="1" applyBorder="1" applyAlignment="1">
      <alignment horizontal="left" vertical="center" wrapText="1"/>
    </xf>
    <xf numFmtId="0" fontId="19" fillId="0" borderId="16" xfId="0" applyFont="1" applyBorder="1" applyAlignment="1">
      <alignment horizontal="center" vertical="center" wrapText="1"/>
    </xf>
    <xf numFmtId="0" fontId="19" fillId="0" borderId="83" xfId="0" applyFont="1" applyBorder="1" applyAlignment="1">
      <alignment horizontal="center" vertical="center" wrapText="1"/>
    </xf>
    <xf numFmtId="0" fontId="19" fillId="0" borderId="84" xfId="0" applyFont="1" applyBorder="1" applyAlignment="1">
      <alignment horizontal="center" vertical="center" wrapText="1"/>
    </xf>
    <xf numFmtId="0" fontId="33" fillId="0" borderId="14" xfId="0" applyFont="1" applyBorder="1" applyAlignment="1">
      <alignment vertical="center" wrapText="1"/>
    </xf>
    <xf numFmtId="0" fontId="33" fillId="0" borderId="15" xfId="0" applyFont="1" applyBorder="1" applyAlignment="1">
      <alignment vertical="center" wrapText="1"/>
    </xf>
    <xf numFmtId="0" fontId="33" fillId="0" borderId="16" xfId="0" applyFont="1" applyBorder="1" applyAlignment="1">
      <alignment vertical="center" wrapText="1"/>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4" xfId="0" applyFont="1" applyBorder="1" applyAlignment="1">
      <alignment horizontal="center" vertical="center" wrapText="1"/>
    </xf>
    <xf numFmtId="0" fontId="21" fillId="0" borderId="56" xfId="0" applyFont="1" applyBorder="1" applyAlignment="1">
      <alignment horizontal="center" vertical="center" wrapText="1"/>
    </xf>
    <xf numFmtId="0" fontId="6" fillId="0" borderId="51" xfId="0" applyFont="1" applyBorder="1" applyAlignment="1">
      <alignment horizontal="center" vertical="center" wrapText="1"/>
    </xf>
    <xf numFmtId="0" fontId="21" fillId="0" borderId="68" xfId="0" applyFont="1" applyBorder="1" applyAlignment="1">
      <alignment horizontal="center" vertical="center" wrapText="1"/>
    </xf>
    <xf numFmtId="0" fontId="16" fillId="0" borderId="18" xfId="0" applyFont="1" applyBorder="1" applyAlignment="1">
      <alignment vertical="center" wrapText="1"/>
    </xf>
    <xf numFmtId="0" fontId="16" fillId="0" borderId="0" xfId="0" applyFont="1" applyBorder="1" applyAlignment="1">
      <alignment vertical="center" wrapText="1"/>
    </xf>
    <xf numFmtId="0" fontId="16" fillId="0" borderId="19" xfId="0" applyFont="1" applyBorder="1" applyAlignment="1">
      <alignment vertical="center" wrapText="1"/>
    </xf>
    <xf numFmtId="0" fontId="33" fillId="0" borderId="21" xfId="0" applyFont="1" applyBorder="1" applyAlignment="1">
      <alignment vertical="center" wrapText="1"/>
    </xf>
    <xf numFmtId="0" fontId="33" fillId="0" borderId="22" xfId="0" applyFont="1" applyBorder="1" applyAlignment="1">
      <alignment vertical="center" wrapText="1"/>
    </xf>
    <xf numFmtId="0" fontId="33" fillId="0" borderId="23" xfId="0" applyFont="1" applyBorder="1" applyAlignment="1">
      <alignment vertical="center" wrapText="1"/>
    </xf>
    <xf numFmtId="0" fontId="21" fillId="0" borderId="87" xfId="0" applyFont="1" applyBorder="1" applyAlignment="1">
      <alignment horizontal="center" vertical="center" wrapText="1"/>
    </xf>
    <xf numFmtId="0" fontId="0" fillId="0" borderId="88" xfId="0" applyBorder="1" applyAlignment="1">
      <alignment horizontal="center" vertical="center" wrapText="1"/>
    </xf>
    <xf numFmtId="0" fontId="37" fillId="0" borderId="0" xfId="0" applyFont="1" applyAlignment="1">
      <alignment horizontal="left" vertical="top" wrapText="1"/>
    </xf>
    <xf numFmtId="0" fontId="21" fillId="0" borderId="40" xfId="0" applyFont="1" applyBorder="1" applyAlignment="1">
      <alignment horizontal="center" vertical="center" wrapText="1"/>
    </xf>
    <xf numFmtId="0" fontId="0" fillId="0" borderId="41" xfId="0" applyBorder="1" applyAlignment="1">
      <alignment vertical="center" wrapText="1"/>
    </xf>
    <xf numFmtId="0" fontId="0" fillId="0" borderId="41" xfId="0" applyBorder="1" applyAlignment="1">
      <alignment horizontal="center" vertical="center" wrapText="1"/>
    </xf>
    <xf numFmtId="0" fontId="6" fillId="0" borderId="94" xfId="0" applyFont="1" applyBorder="1" applyAlignment="1">
      <alignment horizontal="center" vertical="center" wrapText="1"/>
    </xf>
    <xf numFmtId="0" fontId="0" fillId="0" borderId="95" xfId="0" applyBorder="1" applyAlignment="1">
      <alignment vertical="center" wrapText="1"/>
    </xf>
    <xf numFmtId="0" fontId="0" fillId="0" borderId="76" xfId="0" applyBorder="1" applyAlignment="1">
      <alignment vertical="center" wrapText="1"/>
    </xf>
    <xf numFmtId="0" fontId="19" fillId="0" borderId="55" xfId="0" applyFont="1" applyBorder="1" applyAlignment="1">
      <alignment horizontal="center" vertical="center" wrapText="1"/>
    </xf>
    <xf numFmtId="0" fontId="19" fillId="0" borderId="92" xfId="0" applyFont="1" applyBorder="1" applyAlignment="1">
      <alignment horizontal="center" vertical="center" wrapText="1"/>
    </xf>
    <xf numFmtId="0" fontId="20" fillId="0" borderId="19" xfId="0" applyFont="1" applyBorder="1" applyAlignment="1">
      <alignment horizontal="center" vertical="center" wrapText="1"/>
    </xf>
    <xf numFmtId="0" fontId="36" fillId="0" borderId="0" xfId="0" applyFont="1" applyAlignment="1">
      <alignment horizontal="left" vertical="center" wrapText="1"/>
    </xf>
    <xf numFmtId="0" fontId="38" fillId="0" borderId="0" xfId="0" applyFont="1" applyAlignment="1">
      <alignment horizontal="center" vertical="center"/>
    </xf>
    <xf numFmtId="0" fontId="2" fillId="6" borderId="98" xfId="0" applyFont="1" applyFill="1" applyBorder="1" applyAlignment="1">
      <alignment horizontal="center" vertical="center"/>
    </xf>
    <xf numFmtId="0" fontId="2" fillId="6"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9" fillId="0" borderId="0" xfId="0" applyFont="1" applyAlignment="1">
      <alignment horizontal="center" vertical="center" wrapText="1"/>
    </xf>
    <xf numFmtId="0" fontId="2" fillId="0" borderId="4" xfId="0" applyFont="1" applyBorder="1" applyAlignment="1">
      <alignment horizontal="center" vertical="center"/>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2" borderId="98" xfId="0" applyFont="1" applyFill="1" applyBorder="1" applyAlignment="1">
      <alignment horizontal="left" vertical="center"/>
    </xf>
    <xf numFmtId="0" fontId="2" fillId="2" borderId="2" xfId="0" applyFont="1" applyFill="1" applyBorder="1" applyAlignment="1">
      <alignment horizontal="left" vertical="center"/>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5" fillId="0" borderId="1" xfId="0" applyFont="1" applyBorder="1" applyAlignment="1">
      <alignment horizontal="center" vertical="center"/>
    </xf>
    <xf numFmtId="0" fontId="8" fillId="0" borderId="2" xfId="0" applyFont="1" applyBorder="1" applyAlignment="1">
      <alignment horizontal="center" vertical="center"/>
    </xf>
    <xf numFmtId="0" fontId="9" fillId="0" borderId="0" xfId="0" applyFont="1" applyAlignment="1">
      <alignment horizontal="center" vertical="center"/>
    </xf>
    <xf numFmtId="0" fontId="2" fillId="7" borderId="98" xfId="0" applyFont="1" applyFill="1" applyBorder="1" applyAlignment="1">
      <alignment horizontal="left" vertical="center" wrapText="1"/>
    </xf>
    <xf numFmtId="0" fontId="2" fillId="7" borderId="3" xfId="0" applyFont="1" applyFill="1" applyBorder="1" applyAlignment="1">
      <alignment horizontal="left" vertical="center" wrapText="1"/>
    </xf>
    <xf numFmtId="0" fontId="2" fillId="7" borderId="2" xfId="0" applyFont="1" applyFill="1" applyBorder="1" applyAlignment="1">
      <alignment horizontal="left" vertical="center" wrapText="1"/>
    </xf>
    <xf numFmtId="0" fontId="5" fillId="0" borderId="66" xfId="0" applyFont="1" applyFill="1" applyBorder="1" applyAlignment="1">
      <alignment horizontal="center" vertical="center"/>
    </xf>
    <xf numFmtId="0" fontId="5" fillId="0" borderId="97" xfId="0" applyFont="1" applyFill="1" applyBorder="1" applyAlignment="1">
      <alignment horizontal="center" vertical="center"/>
    </xf>
    <xf numFmtId="0" fontId="5" fillId="0" borderId="4" xfId="0" applyFont="1" applyBorder="1" applyAlignment="1">
      <alignment horizontal="center" vertical="center"/>
    </xf>
    <xf numFmtId="0" fontId="11" fillId="0" borderId="4" xfId="0" applyFont="1" applyBorder="1" applyAlignment="1">
      <alignment horizontal="center" vertical="center"/>
    </xf>
    <xf numFmtId="0" fontId="13" fillId="0" borderId="4" xfId="0" applyFont="1" applyFill="1" applyBorder="1" applyAlignment="1">
      <alignment horizontal="center" vertical="center"/>
    </xf>
    <xf numFmtId="0" fontId="31" fillId="0" borderId="4" xfId="0" applyFont="1" applyBorder="1" applyAlignment="1">
      <alignment vertical="top" wrapText="1"/>
    </xf>
    <xf numFmtId="0" fontId="31" fillId="0" borderId="4" xfId="0" applyFont="1" applyBorder="1" applyAlignment="1">
      <alignment vertical="top"/>
    </xf>
    <xf numFmtId="0" fontId="5" fillId="0" borderId="10" xfId="0" applyFont="1" applyBorder="1" applyAlignment="1">
      <alignment horizontal="center" vertical="center"/>
    </xf>
    <xf numFmtId="0" fontId="5" fillId="0" borderId="35" xfId="0" applyFont="1" applyBorder="1" applyAlignment="1">
      <alignment horizontal="center" vertical="center"/>
    </xf>
    <xf numFmtId="0" fontId="5" fillId="0" borderId="11" xfId="0" applyFont="1" applyBorder="1" applyAlignment="1">
      <alignment horizontal="center" vertical="center"/>
    </xf>
    <xf numFmtId="0" fontId="5" fillId="0" borderId="1" xfId="1" applyFont="1" applyBorder="1" applyAlignment="1">
      <alignment horizontal="left" vertical="center"/>
    </xf>
    <xf numFmtId="0" fontId="5" fillId="0" borderId="3" xfId="1" applyFont="1" applyBorder="1" applyAlignment="1">
      <alignment horizontal="left" vertical="center"/>
    </xf>
    <xf numFmtId="0" fontId="5" fillId="0" borderId="2" xfId="1" applyFont="1" applyBorder="1" applyAlignment="1">
      <alignment horizontal="left" vertical="center"/>
    </xf>
    <xf numFmtId="0" fontId="2" fillId="6" borderId="1" xfId="1" applyFont="1" applyFill="1" applyBorder="1" applyAlignment="1">
      <alignment horizontal="left" vertical="center" wrapText="1"/>
    </xf>
    <xf numFmtId="0" fontId="2" fillId="6" borderId="2" xfId="1" applyFont="1" applyFill="1" applyBorder="1" applyAlignment="1">
      <alignment horizontal="left" vertical="center" wrapText="1"/>
    </xf>
    <xf numFmtId="0" fontId="5" fillId="6" borderId="1" xfId="1" applyFont="1" applyFill="1" applyBorder="1" applyAlignment="1" applyProtection="1">
      <alignment horizontal="left" vertical="top" wrapText="1"/>
      <protection locked="0"/>
    </xf>
    <xf numFmtId="0" fontId="5" fillId="6" borderId="3" xfId="1" applyFont="1" applyFill="1" applyBorder="1" applyAlignment="1" applyProtection="1">
      <alignment horizontal="left" vertical="top" wrapText="1"/>
      <protection locked="0"/>
    </xf>
    <xf numFmtId="0" fontId="5" fillId="6" borderId="2" xfId="1" applyFont="1" applyFill="1" applyBorder="1" applyAlignment="1" applyProtection="1">
      <alignment horizontal="left" vertical="top" wrapText="1"/>
      <protection locked="0"/>
    </xf>
    <xf numFmtId="0" fontId="5" fillId="6" borderId="1" xfId="1" applyFont="1" applyFill="1" applyBorder="1" applyAlignment="1">
      <alignment horizontal="left" vertical="center" wrapText="1"/>
    </xf>
    <xf numFmtId="0" fontId="5" fillId="6" borderId="2" xfId="1" applyFont="1" applyFill="1" applyBorder="1" applyAlignment="1">
      <alignment horizontal="left" vertical="center" wrapText="1"/>
    </xf>
    <xf numFmtId="0" fontId="4" fillId="6" borderId="1" xfId="1" applyFont="1" applyFill="1" applyBorder="1" applyAlignment="1">
      <alignment horizontal="left" vertical="center"/>
    </xf>
    <xf numFmtId="0" fontId="4" fillId="6" borderId="3" xfId="1" applyFont="1" applyFill="1" applyBorder="1" applyAlignment="1">
      <alignment horizontal="left" vertical="center"/>
    </xf>
    <xf numFmtId="0" fontId="4" fillId="6" borderId="2" xfId="1" applyFont="1" applyFill="1" applyBorder="1" applyAlignment="1">
      <alignment horizontal="left" vertical="center"/>
    </xf>
    <xf numFmtId="0" fontId="8" fillId="0" borderId="1" xfId="0" applyFont="1" applyBorder="1" applyAlignment="1" applyProtection="1">
      <alignment horizontal="left" vertical="top"/>
      <protection locked="0"/>
    </xf>
    <xf numFmtId="0" fontId="8" fillId="0" borderId="2" xfId="0" applyFont="1" applyBorder="1" applyAlignment="1" applyProtection="1">
      <alignment horizontal="left" vertical="top"/>
      <protection locked="0"/>
    </xf>
    <xf numFmtId="0" fontId="4" fillId="0" borderId="1"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3" fillId="0" borderId="3"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49" fontId="12" fillId="0" borderId="0" xfId="0" applyNumberFormat="1" applyFont="1" applyAlignment="1">
      <alignment horizontal="left" vertical="top" wrapText="1"/>
    </xf>
    <xf numFmtId="49" fontId="6" fillId="0" borderId="0" xfId="0" applyNumberFormat="1" applyFont="1" applyAlignment="1">
      <alignment horizontal="left" vertical="top"/>
    </xf>
    <xf numFmtId="49" fontId="5" fillId="4" borderId="1" xfId="1" applyNumberFormat="1" applyFont="1" applyFill="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49" fontId="5" fillId="4" borderId="1" xfId="1" applyNumberFormat="1" applyFont="1" applyFill="1" applyBorder="1" applyAlignment="1">
      <alignment vertical="center" wrapText="1"/>
    </xf>
    <xf numFmtId="0" fontId="11" fillId="0" borderId="3" xfId="0" applyFont="1" applyBorder="1" applyAlignment="1">
      <alignment vertical="center" wrapText="1"/>
    </xf>
    <xf numFmtId="0" fontId="11" fillId="0" borderId="2" xfId="0" applyFont="1" applyBorder="1" applyAlignment="1">
      <alignment vertical="center" wrapText="1"/>
    </xf>
    <xf numFmtId="164" fontId="2" fillId="7" borderId="1" xfId="0" applyNumberFormat="1"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164" fontId="2" fillId="7" borderId="3" xfId="0" applyNumberFormat="1" applyFont="1" applyFill="1" applyBorder="1" applyAlignment="1">
      <alignment horizontal="center" vertical="center" wrapText="1"/>
    </xf>
    <xf numFmtId="164" fontId="2" fillId="7" borderId="2" xfId="0" applyNumberFormat="1" applyFont="1" applyFill="1" applyBorder="1" applyAlignment="1">
      <alignment horizontal="center" vertical="center" wrapText="1"/>
    </xf>
    <xf numFmtId="0" fontId="4" fillId="0" borderId="2" xfId="0" applyFont="1" applyBorder="1" applyAlignment="1" applyProtection="1">
      <alignment horizontal="left" vertical="top" wrapText="1"/>
      <protection locked="0"/>
    </xf>
    <xf numFmtId="0" fontId="4" fillId="0" borderId="12" xfId="0" applyFont="1" applyBorder="1" applyAlignment="1">
      <alignment horizontal="left" vertical="center" wrapText="1"/>
    </xf>
    <xf numFmtId="0" fontId="4" fillId="0" borderId="7" xfId="0" applyFont="1" applyBorder="1" applyAlignment="1">
      <alignment horizontal="left" vertical="center" wrapText="1"/>
    </xf>
    <xf numFmtId="0" fontId="4" fillId="0" borderId="13" xfId="0" applyFont="1" applyBorder="1" applyAlignment="1">
      <alignment horizontal="left" vertical="center" wrapText="1"/>
    </xf>
    <xf numFmtId="0" fontId="2" fillId="9" borderId="1" xfId="1" applyFont="1" applyFill="1" applyBorder="1" applyAlignment="1">
      <alignment horizontal="left" vertical="center" wrapText="1"/>
    </xf>
    <xf numFmtId="0" fontId="2" fillId="9" borderId="2" xfId="1" applyFont="1" applyFill="1" applyBorder="1" applyAlignment="1">
      <alignment horizontal="left" vertical="center" wrapText="1"/>
    </xf>
    <xf numFmtId="0" fontId="5" fillId="9" borderId="1" xfId="1" applyFont="1" applyFill="1" applyBorder="1" applyAlignment="1" applyProtection="1">
      <alignment horizontal="left" vertical="top" wrapText="1"/>
      <protection locked="0"/>
    </xf>
    <xf numFmtId="0" fontId="5" fillId="9" borderId="3" xfId="1" applyFont="1" applyFill="1" applyBorder="1" applyAlignment="1" applyProtection="1">
      <alignment horizontal="left" vertical="top" wrapText="1"/>
      <protection locked="0"/>
    </xf>
    <xf numFmtId="0" fontId="5" fillId="9" borderId="2" xfId="1" applyFont="1" applyFill="1" applyBorder="1" applyAlignment="1" applyProtection="1">
      <alignment horizontal="left" vertical="top" wrapText="1"/>
      <protection locked="0"/>
    </xf>
    <xf numFmtId="0" fontId="5" fillId="9" borderId="1" xfId="1" applyFont="1" applyFill="1" applyBorder="1" applyAlignment="1">
      <alignment horizontal="left" vertical="center" wrapText="1"/>
    </xf>
    <xf numFmtId="0" fontId="5" fillId="9" borderId="2" xfId="1" applyFont="1" applyFill="1" applyBorder="1" applyAlignment="1">
      <alignment horizontal="left" vertical="center" wrapText="1"/>
    </xf>
    <xf numFmtId="0" fontId="4" fillId="9" borderId="1" xfId="1" applyFont="1" applyFill="1" applyBorder="1" applyAlignment="1">
      <alignment horizontal="left" vertical="center"/>
    </xf>
    <xf numFmtId="0" fontId="4" fillId="9" borderId="3" xfId="1" applyFont="1" applyFill="1" applyBorder="1" applyAlignment="1">
      <alignment horizontal="left" vertical="center"/>
    </xf>
    <xf numFmtId="0" fontId="4" fillId="9" borderId="2" xfId="1" applyFont="1" applyFill="1" applyBorder="1" applyAlignment="1">
      <alignment horizontal="left" vertical="center"/>
    </xf>
    <xf numFmtId="0" fontId="5" fillId="0" borderId="3"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14" fillId="0" borderId="3" xfId="0" applyFont="1" applyBorder="1" applyAlignment="1">
      <alignment vertical="center" wrapText="1"/>
    </xf>
    <xf numFmtId="0" fontId="14" fillId="0" borderId="2" xfId="0" applyFont="1" applyBorder="1" applyAlignment="1">
      <alignment vertical="center" wrapText="1"/>
    </xf>
    <xf numFmtId="0" fontId="2" fillId="12" borderId="1" xfId="1" applyFont="1" applyFill="1" applyBorder="1" applyAlignment="1">
      <alignment horizontal="left" vertical="center" wrapText="1"/>
    </xf>
    <xf numFmtId="0" fontId="2" fillId="12" borderId="2" xfId="1" applyFont="1" applyFill="1" applyBorder="1" applyAlignment="1">
      <alignment horizontal="left" vertical="center" wrapText="1"/>
    </xf>
    <xf numFmtId="0" fontId="5" fillId="12" borderId="1" xfId="1" applyFont="1" applyFill="1" applyBorder="1" applyAlignment="1" applyProtection="1">
      <alignment horizontal="left" vertical="top" wrapText="1"/>
      <protection locked="0"/>
    </xf>
    <xf numFmtId="0" fontId="5" fillId="12" borderId="3" xfId="1" applyFont="1" applyFill="1" applyBorder="1" applyAlignment="1" applyProtection="1">
      <alignment horizontal="left" vertical="top" wrapText="1"/>
      <protection locked="0"/>
    </xf>
    <xf numFmtId="0" fontId="5" fillId="12" borderId="2" xfId="1" applyFont="1" applyFill="1" applyBorder="1" applyAlignment="1" applyProtection="1">
      <alignment horizontal="left" vertical="top" wrapText="1"/>
      <protection locked="0"/>
    </xf>
    <xf numFmtId="0" fontId="5" fillId="12" borderId="1" xfId="1" applyFont="1" applyFill="1" applyBorder="1" applyAlignment="1">
      <alignment horizontal="center" vertical="center" wrapText="1"/>
    </xf>
    <xf numFmtId="0" fontId="5" fillId="12" borderId="2" xfId="1" applyFont="1" applyFill="1" applyBorder="1" applyAlignment="1">
      <alignment horizontal="center" vertical="center" wrapText="1"/>
    </xf>
    <xf numFmtId="0" fontId="30" fillId="5" borderId="1" xfId="1" applyFont="1" applyFill="1" applyBorder="1" applyAlignment="1">
      <alignment horizontal="left" vertical="center" wrapText="1"/>
    </xf>
    <xf numFmtId="0" fontId="30" fillId="5" borderId="3" xfId="1" applyFont="1" applyFill="1" applyBorder="1" applyAlignment="1">
      <alignment horizontal="left" vertical="center" wrapText="1"/>
    </xf>
    <xf numFmtId="0" fontId="30" fillId="5" borderId="2" xfId="1" applyFont="1" applyFill="1" applyBorder="1" applyAlignment="1">
      <alignment horizontal="left" vertical="center" wrapText="1"/>
    </xf>
    <xf numFmtId="0" fontId="4" fillId="12" borderId="1" xfId="1" applyFont="1" applyFill="1" applyBorder="1" applyAlignment="1">
      <alignment horizontal="left" vertical="center"/>
    </xf>
    <xf numFmtId="0" fontId="4" fillId="12" borderId="3" xfId="1" applyFont="1" applyFill="1" applyBorder="1" applyAlignment="1">
      <alignment horizontal="left" vertical="center"/>
    </xf>
    <xf numFmtId="0" fontId="4" fillId="12" borderId="2" xfId="1" applyFont="1" applyFill="1" applyBorder="1" applyAlignment="1">
      <alignment horizontal="left" vertical="center"/>
    </xf>
    <xf numFmtId="0" fontId="5" fillId="5" borderId="43" xfId="1" applyFont="1" applyFill="1" applyBorder="1" applyAlignment="1">
      <alignment vertical="center" wrapText="1"/>
    </xf>
    <xf numFmtId="0" fontId="11" fillId="0" borderId="8" xfId="0" applyFont="1" applyBorder="1" applyAlignment="1">
      <alignment vertical="center"/>
    </xf>
    <xf numFmtId="0" fontId="11" fillId="0" borderId="44" xfId="0" applyFont="1" applyBorder="1" applyAlignment="1">
      <alignment vertical="center"/>
    </xf>
    <xf numFmtId="0" fontId="5" fillId="5" borderId="3" xfId="1" applyFont="1" applyFill="1" applyBorder="1" applyAlignment="1">
      <alignment horizontal="left" vertical="center" wrapText="1"/>
    </xf>
    <xf numFmtId="0" fontId="5" fillId="5" borderId="2" xfId="1" applyFont="1" applyFill="1" applyBorder="1" applyAlignment="1">
      <alignment horizontal="left" vertical="center" wrapText="1"/>
    </xf>
    <xf numFmtId="0" fontId="13" fillId="0" borderId="0" xfId="0" applyFont="1" applyAlignment="1" applyProtection="1">
      <alignment horizontal="center" vertical="center"/>
    </xf>
    <xf numFmtId="0" fontId="8" fillId="0" borderId="0" xfId="0" applyFont="1" applyAlignment="1" applyProtection="1">
      <alignment horizontal="center" vertical="center"/>
      <protection locked="0"/>
    </xf>
    <xf numFmtId="0" fontId="25" fillId="0" borderId="0" xfId="0" applyFont="1" applyFill="1" applyAlignment="1">
      <alignment horizontal="left" vertical="center" wrapText="1"/>
    </xf>
    <xf numFmtId="0" fontId="22" fillId="0" borderId="0" xfId="0" applyFont="1" applyFill="1" applyAlignment="1">
      <alignment horizontal="left" vertical="center" wrapText="1"/>
    </xf>
    <xf numFmtId="0" fontId="25" fillId="0" borderId="0" xfId="0" applyFont="1" applyAlignment="1">
      <alignment horizontal="left" vertical="center" wrapText="1"/>
    </xf>
    <xf numFmtId="0" fontId="24" fillId="0" borderId="0" xfId="0" applyFont="1" applyAlignment="1">
      <alignment horizontal="left" vertical="center"/>
    </xf>
    <xf numFmtId="0" fontId="13" fillId="0" borderId="4" xfId="0" applyFont="1" applyBorder="1" applyAlignment="1">
      <alignment horizontal="center" vertical="center"/>
    </xf>
    <xf numFmtId="0" fontId="0" fillId="0" borderId="4" xfId="0" applyBorder="1" applyAlignment="1">
      <alignment horizontal="center"/>
    </xf>
    <xf numFmtId="0" fontId="2" fillId="0" borderId="4" xfId="0" applyFont="1" applyBorder="1" applyAlignment="1" applyProtection="1">
      <alignment horizontal="center" vertical="center"/>
    </xf>
    <xf numFmtId="0" fontId="0" fillId="0" borderId="5" xfId="0" applyBorder="1" applyAlignment="1">
      <alignment horizontal="center"/>
    </xf>
    <xf numFmtId="0" fontId="0" fillId="0" borderId="29" xfId="0" applyBorder="1" applyAlignment="1">
      <alignment horizontal="center"/>
    </xf>
    <xf numFmtId="0" fontId="0" fillId="0" borderId="30" xfId="0" applyBorder="1" applyAlignment="1">
      <alignment horizontal="center"/>
    </xf>
  </cellXfs>
  <cellStyles count="2">
    <cellStyle name="Normal" xfId="0" builtinId="0"/>
    <cellStyle name="Normal 2 2" xfId="1" xr:uid="{00000000-0005-0000-0000-000001000000}"/>
  </cellStyles>
  <dxfs count="0"/>
  <tableStyles count="0" defaultTableStyle="TableStyleMedium2" defaultPivotStyle="PivotStyleLight16"/>
  <colors>
    <mruColors>
      <color rgb="FF90F52B"/>
      <color rgb="FFD8E4B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I45"/>
  <sheetViews>
    <sheetView zoomScale="90" zoomScaleNormal="90" workbookViewId="0">
      <selection activeCell="F1" sqref="F1"/>
    </sheetView>
  </sheetViews>
  <sheetFormatPr baseColWidth="10" defaultRowHeight="15" x14ac:dyDescent="0.25"/>
  <cols>
    <col min="1" max="1" width="21" customWidth="1"/>
    <col min="2" max="2" width="9.140625" customWidth="1"/>
    <col min="3" max="3" width="9" customWidth="1"/>
  </cols>
  <sheetData>
    <row r="1" spans="1:9" x14ac:dyDescent="0.25">
      <c r="B1" s="195" t="s">
        <v>84</v>
      </c>
      <c r="F1" s="195" t="s">
        <v>85</v>
      </c>
    </row>
    <row r="2" spans="1:9" ht="15.75" thickBot="1" x14ac:dyDescent="0.3">
      <c r="B2" s="9"/>
    </row>
    <row r="3" spans="1:9" ht="15.75" thickTop="1" x14ac:dyDescent="0.25">
      <c r="A3" s="260" t="s">
        <v>15</v>
      </c>
      <c r="B3" s="261"/>
      <c r="C3" s="262"/>
      <c r="D3" s="263" t="s">
        <v>87</v>
      </c>
      <c r="E3" s="264"/>
      <c r="F3" s="263" t="s">
        <v>88</v>
      </c>
      <c r="G3" s="264"/>
      <c r="H3" s="263" t="s">
        <v>89</v>
      </c>
      <c r="I3" s="269"/>
    </row>
    <row r="4" spans="1:9" x14ac:dyDescent="0.25">
      <c r="A4" s="275"/>
      <c r="B4" s="276"/>
      <c r="C4" s="277"/>
      <c r="D4" s="265"/>
      <c r="E4" s="266"/>
      <c r="F4" s="265"/>
      <c r="G4" s="266"/>
      <c r="H4" s="265"/>
      <c r="I4" s="270"/>
    </row>
    <row r="5" spans="1:9" ht="33" customHeight="1" thickBot="1" x14ac:dyDescent="0.3">
      <c r="A5" s="278" t="s">
        <v>86</v>
      </c>
      <c r="B5" s="279"/>
      <c r="C5" s="280"/>
      <c r="D5" s="267"/>
      <c r="E5" s="268"/>
      <c r="F5" s="267"/>
      <c r="G5" s="268"/>
      <c r="H5" s="267"/>
      <c r="I5" s="271"/>
    </row>
    <row r="6" spans="1:9" ht="16.5" thickTop="1" thickBot="1" x14ac:dyDescent="0.3">
      <c r="A6" s="10" t="s">
        <v>16</v>
      </c>
      <c r="B6" s="65" t="s">
        <v>17</v>
      </c>
      <c r="C6" s="11" t="s">
        <v>18</v>
      </c>
      <c r="D6" s="56" t="s">
        <v>19</v>
      </c>
      <c r="E6" s="11" t="s">
        <v>20</v>
      </c>
      <c r="F6" s="66" t="s">
        <v>19</v>
      </c>
      <c r="G6" s="67" t="s">
        <v>20</v>
      </c>
      <c r="H6" s="56" t="s">
        <v>19</v>
      </c>
      <c r="I6" s="11" t="s">
        <v>20</v>
      </c>
    </row>
    <row r="7" spans="1:9" ht="34.5" customHeight="1" thickTop="1" x14ac:dyDescent="0.25">
      <c r="A7" s="68" t="s">
        <v>21</v>
      </c>
      <c r="B7" s="75"/>
      <c r="C7" s="76">
        <v>3</v>
      </c>
      <c r="D7" s="77"/>
      <c r="E7" s="78"/>
      <c r="F7" s="77"/>
      <c r="G7" s="79"/>
      <c r="H7" s="77"/>
      <c r="I7" s="78"/>
    </row>
    <row r="8" spans="1:9" ht="30.75" customHeight="1" x14ac:dyDescent="0.25">
      <c r="A8" s="12" t="s">
        <v>76</v>
      </c>
      <c r="B8" s="83" t="s">
        <v>22</v>
      </c>
      <c r="C8" s="82">
        <v>1.5</v>
      </c>
      <c r="D8" s="281" t="s">
        <v>0</v>
      </c>
      <c r="E8" s="282"/>
      <c r="F8" s="81" t="s">
        <v>62</v>
      </c>
      <c r="G8" s="80" t="s">
        <v>24</v>
      </c>
      <c r="H8" s="204" t="s">
        <v>0</v>
      </c>
      <c r="I8" s="243"/>
    </row>
    <row r="9" spans="1:9" ht="20.25" customHeight="1" x14ac:dyDescent="0.25">
      <c r="A9" s="70" t="s">
        <v>25</v>
      </c>
      <c r="B9" s="236" t="s">
        <v>26</v>
      </c>
      <c r="C9" s="227">
        <v>1.5</v>
      </c>
      <c r="D9" s="208" t="s">
        <v>0</v>
      </c>
      <c r="E9" s="199"/>
      <c r="F9" s="208" t="s">
        <v>63</v>
      </c>
      <c r="G9" s="274" t="s">
        <v>24</v>
      </c>
      <c r="H9" s="204" t="s">
        <v>0</v>
      </c>
      <c r="I9" s="243"/>
    </row>
    <row r="10" spans="1:9" ht="15.75" customHeight="1" thickBot="1" x14ac:dyDescent="0.3">
      <c r="A10" s="13" t="s">
        <v>77</v>
      </c>
      <c r="B10" s="272"/>
      <c r="C10" s="273"/>
      <c r="D10" s="244"/>
      <c r="E10" s="245"/>
      <c r="F10" s="244"/>
      <c r="G10" s="253"/>
      <c r="H10" s="244"/>
      <c r="I10" s="245"/>
    </row>
    <row r="11" spans="1:9" ht="13.5" customHeight="1" thickTop="1" x14ac:dyDescent="0.25">
      <c r="A11" s="255" t="s">
        <v>91</v>
      </c>
      <c r="B11" s="246" t="s">
        <v>27</v>
      </c>
      <c r="C11" s="248">
        <v>4</v>
      </c>
      <c r="D11" s="250" t="s">
        <v>38</v>
      </c>
      <c r="E11" s="252" t="s">
        <v>90</v>
      </c>
      <c r="F11" s="250" t="s">
        <v>38</v>
      </c>
      <c r="G11" s="252" t="s">
        <v>90</v>
      </c>
      <c r="H11" s="254" t="s">
        <v>0</v>
      </c>
      <c r="I11" s="197"/>
    </row>
    <row r="12" spans="1:9" ht="15" customHeight="1" thickBot="1" x14ac:dyDescent="0.3">
      <c r="A12" s="256"/>
      <c r="B12" s="247"/>
      <c r="C12" s="249"/>
      <c r="D12" s="251"/>
      <c r="E12" s="253"/>
      <c r="F12" s="251"/>
      <c r="G12" s="253"/>
      <c r="H12" s="244"/>
      <c r="I12" s="245"/>
    </row>
    <row r="13" spans="1:9" ht="25.5" customHeight="1" thickTop="1" x14ac:dyDescent="0.25">
      <c r="A13" s="12" t="s">
        <v>28</v>
      </c>
      <c r="B13" s="238"/>
      <c r="C13" s="240">
        <v>14</v>
      </c>
      <c r="D13" s="196"/>
      <c r="E13" s="257"/>
      <c r="F13" s="196"/>
      <c r="G13" s="257"/>
      <c r="H13" s="196"/>
      <c r="I13" s="257"/>
    </row>
    <row r="14" spans="1:9" ht="3.75" customHeight="1" x14ac:dyDescent="0.25">
      <c r="A14" s="69"/>
      <c r="B14" s="239"/>
      <c r="C14" s="241"/>
      <c r="D14" s="258"/>
      <c r="E14" s="259"/>
      <c r="F14" s="122"/>
      <c r="G14" s="132"/>
      <c r="H14" s="258"/>
      <c r="I14" s="259"/>
    </row>
    <row r="15" spans="1:9" ht="13.5" customHeight="1" x14ac:dyDescent="0.25">
      <c r="A15" s="54" t="s">
        <v>29</v>
      </c>
      <c r="B15" s="236" t="s">
        <v>30</v>
      </c>
      <c r="C15" s="223">
        <v>4</v>
      </c>
      <c r="D15" s="221" t="s">
        <v>0</v>
      </c>
      <c r="E15" s="223"/>
      <c r="F15" s="221" t="s">
        <v>31</v>
      </c>
      <c r="G15" s="219" t="s">
        <v>93</v>
      </c>
      <c r="H15" s="204" t="s">
        <v>0</v>
      </c>
      <c r="I15" s="205"/>
    </row>
    <row r="16" spans="1:9" ht="50.25" customHeight="1" x14ac:dyDescent="0.25">
      <c r="A16" s="71" t="s">
        <v>92</v>
      </c>
      <c r="B16" s="237"/>
      <c r="C16" s="227"/>
      <c r="D16" s="242"/>
      <c r="E16" s="224"/>
      <c r="F16" s="222"/>
      <c r="G16" s="220"/>
      <c r="H16" s="206"/>
      <c r="I16" s="207"/>
    </row>
    <row r="17" spans="1:9" ht="14.25" customHeight="1" x14ac:dyDescent="0.25">
      <c r="A17" s="53" t="s">
        <v>32</v>
      </c>
      <c r="B17" s="236" t="s">
        <v>33</v>
      </c>
      <c r="C17" s="223">
        <v>4</v>
      </c>
      <c r="D17" s="221" t="s">
        <v>0</v>
      </c>
      <c r="E17" s="223"/>
      <c r="F17" s="204" t="s">
        <v>62</v>
      </c>
      <c r="G17" s="219" t="s">
        <v>39</v>
      </c>
      <c r="H17" s="208" t="s">
        <v>0</v>
      </c>
      <c r="I17" s="203"/>
    </row>
    <row r="18" spans="1:9" ht="30" customHeight="1" x14ac:dyDescent="0.25">
      <c r="A18" s="133" t="s">
        <v>94</v>
      </c>
      <c r="B18" s="237"/>
      <c r="C18" s="224"/>
      <c r="D18" s="222"/>
      <c r="E18" s="224"/>
      <c r="F18" s="206"/>
      <c r="G18" s="220"/>
      <c r="H18" s="206"/>
      <c r="I18" s="209"/>
    </row>
    <row r="19" spans="1:9" ht="20.25" customHeight="1" x14ac:dyDescent="0.25">
      <c r="A19" s="134" t="s">
        <v>95</v>
      </c>
      <c r="B19" s="236" t="s">
        <v>35</v>
      </c>
      <c r="C19" s="223">
        <v>4</v>
      </c>
      <c r="D19" s="221" t="s">
        <v>0</v>
      </c>
      <c r="E19" s="223"/>
      <c r="F19" s="221" t="s">
        <v>31</v>
      </c>
      <c r="G19" s="219" t="s">
        <v>39</v>
      </c>
      <c r="H19" s="204" t="s">
        <v>36</v>
      </c>
      <c r="I19" s="205"/>
    </row>
    <row r="20" spans="1:9" ht="37.5" customHeight="1" x14ac:dyDescent="0.25">
      <c r="A20" s="135" t="s">
        <v>96</v>
      </c>
      <c r="B20" s="237"/>
      <c r="C20" s="224"/>
      <c r="D20" s="222"/>
      <c r="E20" s="224"/>
      <c r="F20" s="222"/>
      <c r="G20" s="220"/>
      <c r="H20" s="206"/>
      <c r="I20" s="207"/>
    </row>
    <row r="21" spans="1:9" ht="16.5" customHeight="1" x14ac:dyDescent="0.25">
      <c r="A21" s="72" t="s">
        <v>97</v>
      </c>
      <c r="B21" s="233" t="s">
        <v>37</v>
      </c>
      <c r="C21" s="223">
        <v>1</v>
      </c>
      <c r="D21" s="229" t="s">
        <v>38</v>
      </c>
      <c r="E21" s="223" t="s">
        <v>39</v>
      </c>
      <c r="F21" s="221" t="s">
        <v>38</v>
      </c>
      <c r="G21" s="223" t="s">
        <v>67</v>
      </c>
      <c r="H21" s="217" t="s">
        <v>36</v>
      </c>
      <c r="I21" s="218"/>
    </row>
    <row r="22" spans="1:9" ht="16.5" customHeight="1" x14ac:dyDescent="0.25">
      <c r="A22" s="42" t="s">
        <v>78</v>
      </c>
      <c r="B22" s="234"/>
      <c r="C22" s="224"/>
      <c r="D22" s="235"/>
      <c r="E22" s="227"/>
      <c r="F22" s="222"/>
      <c r="G22" s="224"/>
      <c r="H22" s="217"/>
      <c r="I22" s="218"/>
    </row>
    <row r="23" spans="1:9" ht="15" customHeight="1" x14ac:dyDescent="0.25">
      <c r="A23" s="73" t="s">
        <v>98</v>
      </c>
      <c r="B23" s="225" t="s">
        <v>99</v>
      </c>
      <c r="C23" s="227">
        <v>1</v>
      </c>
      <c r="D23" s="229" t="s">
        <v>38</v>
      </c>
      <c r="E23" s="74"/>
      <c r="F23" s="231" t="s">
        <v>38</v>
      </c>
      <c r="G23" s="227" t="s">
        <v>39</v>
      </c>
      <c r="H23" s="210" t="s">
        <v>0</v>
      </c>
      <c r="I23" s="211"/>
    </row>
    <row r="24" spans="1:9" ht="27.75" customHeight="1" thickBot="1" x14ac:dyDescent="0.3">
      <c r="A24" s="55" t="s">
        <v>73</v>
      </c>
      <c r="B24" s="226"/>
      <c r="C24" s="228"/>
      <c r="D24" s="230"/>
      <c r="E24" s="43" t="s">
        <v>39</v>
      </c>
      <c r="F24" s="232"/>
      <c r="G24" s="228"/>
      <c r="H24" s="212"/>
      <c r="I24" s="213"/>
    </row>
    <row r="25" spans="1:9" ht="24.75" thickBot="1" x14ac:dyDescent="0.3">
      <c r="A25" s="15" t="s">
        <v>40</v>
      </c>
      <c r="B25" s="58" t="s">
        <v>41</v>
      </c>
      <c r="C25" s="59">
        <v>2</v>
      </c>
      <c r="D25" s="214" t="s">
        <v>0</v>
      </c>
      <c r="E25" s="215"/>
      <c r="F25" s="57" t="s">
        <v>31</v>
      </c>
      <c r="G25" s="16" t="s">
        <v>42</v>
      </c>
      <c r="H25" s="214" t="s">
        <v>0</v>
      </c>
      <c r="I25" s="216"/>
    </row>
    <row r="26" spans="1:9" ht="27" customHeight="1" thickTop="1" x14ac:dyDescent="0.25">
      <c r="A26" s="14" t="s">
        <v>43</v>
      </c>
      <c r="B26" s="290"/>
      <c r="C26" s="248">
        <v>5</v>
      </c>
      <c r="D26" s="196"/>
      <c r="E26" s="197"/>
      <c r="F26" s="200"/>
      <c r="G26" s="201"/>
      <c r="H26" s="196"/>
      <c r="I26" s="201"/>
    </row>
    <row r="27" spans="1:9" ht="36.75" customHeight="1" x14ac:dyDescent="0.25">
      <c r="A27" s="14" t="s">
        <v>44</v>
      </c>
      <c r="B27" s="291"/>
      <c r="C27" s="292"/>
      <c r="D27" s="198"/>
      <c r="E27" s="199"/>
      <c r="F27" s="202"/>
      <c r="G27" s="203"/>
      <c r="H27" s="198"/>
      <c r="I27" s="203"/>
    </row>
    <row r="28" spans="1:9" ht="24" x14ac:dyDescent="0.25">
      <c r="A28" s="70" t="s">
        <v>74</v>
      </c>
      <c r="B28" s="86" t="s">
        <v>45</v>
      </c>
      <c r="C28" s="82">
        <v>2.5</v>
      </c>
      <c r="D28" s="88" t="s">
        <v>23</v>
      </c>
      <c r="E28" s="80" t="s">
        <v>100</v>
      </c>
      <c r="F28" s="88" t="s">
        <v>23</v>
      </c>
      <c r="G28" s="89" t="s">
        <v>102</v>
      </c>
      <c r="H28" s="204" t="s">
        <v>0</v>
      </c>
      <c r="I28" s="289"/>
    </row>
    <row r="29" spans="1:9" ht="48" customHeight="1" thickBot="1" x14ac:dyDescent="0.3">
      <c r="A29" s="84" t="s">
        <v>75</v>
      </c>
      <c r="B29" s="85" t="s">
        <v>46</v>
      </c>
      <c r="C29" s="87">
        <v>2.5</v>
      </c>
      <c r="D29" s="61" t="s">
        <v>23</v>
      </c>
      <c r="E29" s="87" t="s">
        <v>101</v>
      </c>
      <c r="F29" s="61" t="s">
        <v>23</v>
      </c>
      <c r="G29" s="90" t="s">
        <v>103</v>
      </c>
      <c r="H29" s="287" t="s">
        <v>0</v>
      </c>
      <c r="I29" s="288"/>
    </row>
    <row r="30" spans="1:9" ht="44.25" customHeight="1" thickTop="1" thickBot="1" x14ac:dyDescent="0.3">
      <c r="A30" s="15" t="s">
        <v>71</v>
      </c>
      <c r="B30" s="58" t="s">
        <v>47</v>
      </c>
      <c r="C30" s="60">
        <v>1</v>
      </c>
      <c r="D30" s="284" t="s">
        <v>0</v>
      </c>
      <c r="E30" s="286"/>
      <c r="F30" s="62" t="s">
        <v>23</v>
      </c>
      <c r="G30" s="64" t="s">
        <v>104</v>
      </c>
      <c r="H30" s="284" t="s">
        <v>0</v>
      </c>
      <c r="I30" s="285"/>
    </row>
    <row r="31" spans="1:9" ht="34.5" customHeight="1" thickTop="1" thickBot="1" x14ac:dyDescent="0.3">
      <c r="A31" s="15" t="s">
        <v>72</v>
      </c>
      <c r="B31" s="58" t="s">
        <v>48</v>
      </c>
      <c r="C31" s="60">
        <v>1</v>
      </c>
      <c r="D31" s="284" t="s">
        <v>0</v>
      </c>
      <c r="E31" s="286"/>
      <c r="F31" s="62" t="s">
        <v>34</v>
      </c>
      <c r="G31" s="63"/>
      <c r="H31" s="284" t="s">
        <v>0</v>
      </c>
      <c r="I31" s="285"/>
    </row>
    <row r="32" spans="1:9" ht="24.75" customHeight="1" thickTop="1" x14ac:dyDescent="0.25">
      <c r="A32" s="12" t="s">
        <v>105</v>
      </c>
      <c r="B32" s="92"/>
      <c r="C32" s="79"/>
      <c r="D32" s="95"/>
      <c r="E32" s="98"/>
      <c r="F32" s="100"/>
      <c r="G32" s="101"/>
      <c r="H32" s="83"/>
      <c r="I32" s="104"/>
    </row>
    <row r="33" spans="1:9" x14ac:dyDescent="0.25">
      <c r="A33" s="91" t="s">
        <v>49</v>
      </c>
      <c r="B33" s="94" t="s">
        <v>50</v>
      </c>
      <c r="C33" s="93"/>
      <c r="D33" s="96"/>
      <c r="E33" s="97"/>
      <c r="F33" s="99"/>
      <c r="G33" s="102"/>
      <c r="H33" s="103"/>
      <c r="I33" s="105"/>
    </row>
    <row r="34" spans="1:9" ht="12.75" customHeight="1" x14ac:dyDescent="0.25">
      <c r="A34" s="283" t="s">
        <v>106</v>
      </c>
      <c r="B34" s="283"/>
      <c r="C34" s="283"/>
      <c r="D34" s="283"/>
      <c r="E34" s="283"/>
      <c r="F34" s="283"/>
      <c r="G34" s="283"/>
      <c r="H34" s="283"/>
      <c r="I34" s="283"/>
    </row>
    <row r="35" spans="1:9" ht="11.25" customHeight="1" x14ac:dyDescent="0.25">
      <c r="A35" s="283"/>
      <c r="B35" s="283"/>
      <c r="C35" s="283"/>
      <c r="D35" s="283"/>
      <c r="E35" s="283"/>
      <c r="F35" s="283"/>
      <c r="G35" s="283"/>
      <c r="H35" s="283"/>
      <c r="I35" s="283"/>
    </row>
    <row r="36" spans="1:9" ht="10.5" customHeight="1" x14ac:dyDescent="0.25">
      <c r="A36" s="283"/>
      <c r="B36" s="283"/>
      <c r="C36" s="283"/>
      <c r="D36" s="283"/>
      <c r="E36" s="283"/>
      <c r="F36" s="283"/>
      <c r="G36" s="283"/>
      <c r="H36" s="283"/>
      <c r="I36" s="283"/>
    </row>
    <row r="37" spans="1:9" ht="9.75" customHeight="1" x14ac:dyDescent="0.25">
      <c r="A37" s="283"/>
      <c r="B37" s="283"/>
      <c r="C37" s="283"/>
      <c r="D37" s="283"/>
      <c r="E37" s="283"/>
      <c r="F37" s="283"/>
      <c r="G37" s="283"/>
      <c r="H37" s="283"/>
      <c r="I37" s="283"/>
    </row>
    <row r="38" spans="1:9" ht="9.75" customHeight="1" x14ac:dyDescent="0.25">
      <c r="A38" s="283"/>
      <c r="B38" s="283"/>
      <c r="C38" s="283"/>
      <c r="D38" s="283"/>
      <c r="E38" s="283"/>
      <c r="F38" s="283"/>
      <c r="G38" s="283"/>
      <c r="H38" s="283"/>
      <c r="I38" s="283"/>
    </row>
    <row r="39" spans="1:9" ht="10.5" customHeight="1" x14ac:dyDescent="0.25">
      <c r="A39" s="283"/>
      <c r="B39" s="283"/>
      <c r="C39" s="283"/>
      <c r="D39" s="283"/>
      <c r="E39" s="283"/>
      <c r="F39" s="283"/>
      <c r="G39" s="283"/>
      <c r="H39" s="283"/>
      <c r="I39" s="283"/>
    </row>
    <row r="40" spans="1:9" ht="10.5" customHeight="1" x14ac:dyDescent="0.25">
      <c r="A40" s="283"/>
      <c r="B40" s="283"/>
      <c r="C40" s="283"/>
      <c r="D40" s="283"/>
      <c r="E40" s="283"/>
      <c r="F40" s="283"/>
      <c r="G40" s="283"/>
      <c r="H40" s="283"/>
      <c r="I40" s="283"/>
    </row>
    <row r="41" spans="1:9" ht="9.75" customHeight="1" x14ac:dyDescent="0.25">
      <c r="A41" s="283"/>
      <c r="B41" s="283"/>
      <c r="C41" s="283"/>
      <c r="D41" s="283"/>
      <c r="E41" s="283"/>
      <c r="F41" s="283"/>
      <c r="G41" s="283"/>
      <c r="H41" s="283"/>
      <c r="I41" s="283"/>
    </row>
    <row r="42" spans="1:9" x14ac:dyDescent="0.25">
      <c r="A42" s="283"/>
      <c r="B42" s="283"/>
      <c r="C42" s="283"/>
      <c r="D42" s="283"/>
      <c r="E42" s="283"/>
      <c r="F42" s="283"/>
      <c r="G42" s="283"/>
      <c r="H42" s="283"/>
      <c r="I42" s="283"/>
    </row>
    <row r="43" spans="1:9" x14ac:dyDescent="0.25">
      <c r="A43" s="283"/>
      <c r="B43" s="283"/>
      <c r="C43" s="283"/>
      <c r="D43" s="283"/>
      <c r="E43" s="283"/>
      <c r="F43" s="283"/>
      <c r="G43" s="283"/>
      <c r="H43" s="283"/>
      <c r="I43" s="283"/>
    </row>
    <row r="44" spans="1:9" x14ac:dyDescent="0.25">
      <c r="A44" s="283"/>
      <c r="B44" s="283"/>
      <c r="C44" s="283"/>
      <c r="D44" s="283"/>
      <c r="E44" s="283"/>
      <c r="F44" s="283"/>
      <c r="G44" s="283"/>
      <c r="H44" s="283"/>
      <c r="I44" s="283"/>
    </row>
    <row r="45" spans="1:9" x14ac:dyDescent="0.25">
      <c r="A45" s="283"/>
      <c r="B45" s="283"/>
      <c r="C45" s="283"/>
      <c r="D45" s="283"/>
      <c r="E45" s="283"/>
      <c r="F45" s="283"/>
      <c r="G45" s="283"/>
      <c r="H45" s="283"/>
      <c r="I45" s="283"/>
    </row>
  </sheetData>
  <mergeCells count="75">
    <mergeCell ref="A34:I45"/>
    <mergeCell ref="B19:B20"/>
    <mergeCell ref="C19:C20"/>
    <mergeCell ref="D19:D20"/>
    <mergeCell ref="E19:E20"/>
    <mergeCell ref="F19:F20"/>
    <mergeCell ref="H31:I31"/>
    <mergeCell ref="D31:E31"/>
    <mergeCell ref="H26:I27"/>
    <mergeCell ref="D30:E30"/>
    <mergeCell ref="H30:I30"/>
    <mergeCell ref="H29:I29"/>
    <mergeCell ref="H28:I28"/>
    <mergeCell ref="B26:B27"/>
    <mergeCell ref="C26:C27"/>
    <mergeCell ref="F21:F22"/>
    <mergeCell ref="A11:A12"/>
    <mergeCell ref="H13:I14"/>
    <mergeCell ref="D13:E14"/>
    <mergeCell ref="F13:G13"/>
    <mergeCell ref="A3:C3"/>
    <mergeCell ref="D3:E5"/>
    <mergeCell ref="F3:G5"/>
    <mergeCell ref="H3:I5"/>
    <mergeCell ref="B9:B10"/>
    <mergeCell ref="C9:C10"/>
    <mergeCell ref="F9:F10"/>
    <mergeCell ref="G9:G10"/>
    <mergeCell ref="A4:C4"/>
    <mergeCell ref="A5:C5"/>
    <mergeCell ref="D8:E8"/>
    <mergeCell ref="D9:E10"/>
    <mergeCell ref="H8:I8"/>
    <mergeCell ref="H9:I10"/>
    <mergeCell ref="B11:B12"/>
    <mergeCell ref="C11:C12"/>
    <mergeCell ref="D11:D12"/>
    <mergeCell ref="E11:E12"/>
    <mergeCell ref="F11:F12"/>
    <mergeCell ref="G11:G12"/>
    <mergeCell ref="H11:I12"/>
    <mergeCell ref="B13:B14"/>
    <mergeCell ref="C13:C14"/>
    <mergeCell ref="B15:B16"/>
    <mergeCell ref="C15:C16"/>
    <mergeCell ref="D15:D16"/>
    <mergeCell ref="B21:B22"/>
    <mergeCell ref="C21:C22"/>
    <mergeCell ref="D21:D22"/>
    <mergeCell ref="E21:E22"/>
    <mergeCell ref="B17:B18"/>
    <mergeCell ref="C17:C18"/>
    <mergeCell ref="D17:D18"/>
    <mergeCell ref="E17:E18"/>
    <mergeCell ref="B23:B24"/>
    <mergeCell ref="C23:C24"/>
    <mergeCell ref="D23:D24"/>
    <mergeCell ref="F23:F24"/>
    <mergeCell ref="G23:G24"/>
    <mergeCell ref="D26:E27"/>
    <mergeCell ref="F26:G27"/>
    <mergeCell ref="H15:I16"/>
    <mergeCell ref="H17:I18"/>
    <mergeCell ref="H23:I24"/>
    <mergeCell ref="D25:E25"/>
    <mergeCell ref="H25:I25"/>
    <mergeCell ref="H21:I22"/>
    <mergeCell ref="G17:G18"/>
    <mergeCell ref="G15:G16"/>
    <mergeCell ref="F15:F16"/>
    <mergeCell ref="G19:G20"/>
    <mergeCell ref="H19:I20"/>
    <mergeCell ref="F17:F18"/>
    <mergeCell ref="E15:E16"/>
    <mergeCell ref="G21:G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L31"/>
  <sheetViews>
    <sheetView topLeftCell="A39" zoomScale="80" zoomScaleNormal="80" workbookViewId="0">
      <selection activeCell="I17" sqref="I17"/>
    </sheetView>
  </sheetViews>
  <sheetFormatPr baseColWidth="10" defaultRowHeight="15" x14ac:dyDescent="0.25"/>
  <cols>
    <col min="1" max="1" width="14.5703125" style="28" customWidth="1"/>
    <col min="2" max="2" width="93.28515625" style="28" customWidth="1"/>
    <col min="3" max="3" width="11.42578125" style="28"/>
    <col min="13" max="16384" width="11.42578125" style="28"/>
  </cols>
  <sheetData>
    <row r="1" spans="1:3" s="28" customFormat="1" x14ac:dyDescent="0.25">
      <c r="A1" s="294" t="s">
        <v>107</v>
      </c>
      <c r="B1" s="294"/>
    </row>
    <row r="3" spans="1:3" s="28" customFormat="1" ht="23.25" customHeight="1" x14ac:dyDescent="0.25">
      <c r="A3" s="295" t="s">
        <v>108</v>
      </c>
      <c r="B3" s="296"/>
    </row>
    <row r="4" spans="1:3" s="28" customFormat="1" x14ac:dyDescent="0.25">
      <c r="A4" s="297" t="s">
        <v>60</v>
      </c>
      <c r="B4" s="298" t="s">
        <v>51</v>
      </c>
      <c r="C4" s="141"/>
    </row>
    <row r="5" spans="1:3" s="28" customFormat="1" ht="10.5" customHeight="1" x14ac:dyDescent="0.25">
      <c r="A5" s="297"/>
      <c r="B5" s="299"/>
      <c r="C5" s="141"/>
    </row>
    <row r="6" spans="1:3" s="28" customFormat="1" ht="25.5" customHeight="1" x14ac:dyDescent="0.25">
      <c r="A6" s="137" t="s">
        <v>58</v>
      </c>
      <c r="B6" s="136" t="s">
        <v>68</v>
      </c>
      <c r="C6" s="141"/>
    </row>
    <row r="7" spans="1:3" s="28" customFormat="1" ht="24.75" customHeight="1" x14ac:dyDescent="0.25">
      <c r="A7" s="306" t="s">
        <v>114</v>
      </c>
      <c r="B7" s="307" t="s">
        <v>113</v>
      </c>
      <c r="C7" s="141"/>
    </row>
    <row r="8" spans="1:3" s="28" customFormat="1" ht="11.25" hidden="1" customHeight="1" x14ac:dyDescent="0.25">
      <c r="A8" s="306"/>
      <c r="B8" s="308"/>
      <c r="C8" s="141"/>
    </row>
    <row r="9" spans="1:3" s="28" customFormat="1" ht="25.5" hidden="1" customHeight="1" x14ac:dyDescent="0.25">
      <c r="A9" s="306"/>
      <c r="B9" s="308"/>
      <c r="C9" s="141"/>
    </row>
    <row r="10" spans="1:3" s="28" customFormat="1" ht="25.5" hidden="1" customHeight="1" x14ac:dyDescent="0.25">
      <c r="A10" s="306"/>
      <c r="B10" s="308"/>
      <c r="C10" s="141"/>
    </row>
    <row r="11" spans="1:3" s="28" customFormat="1" ht="25.5" hidden="1" customHeight="1" x14ac:dyDescent="0.25">
      <c r="A11" s="306"/>
      <c r="B11" s="308"/>
      <c r="C11" s="141"/>
    </row>
    <row r="12" spans="1:3" s="28" customFormat="1" ht="25.5" hidden="1" customHeight="1" x14ac:dyDescent="0.25">
      <c r="A12" s="306"/>
      <c r="B12" s="308"/>
      <c r="C12" s="141"/>
    </row>
    <row r="13" spans="1:3" s="28" customFormat="1" ht="25.5" hidden="1" customHeight="1" x14ac:dyDescent="0.25">
      <c r="A13" s="306"/>
      <c r="B13" s="308"/>
      <c r="C13" s="141"/>
    </row>
    <row r="14" spans="1:3" s="28" customFormat="1" ht="25.5" hidden="1" customHeight="1" x14ac:dyDescent="0.25">
      <c r="A14" s="306"/>
      <c r="B14" s="309"/>
      <c r="C14" s="141"/>
    </row>
    <row r="15" spans="1:3" s="28" customFormat="1" x14ac:dyDescent="0.25">
      <c r="A15" s="300" t="s">
        <v>61</v>
      </c>
      <c r="B15" s="303" t="s">
        <v>110</v>
      </c>
      <c r="C15" s="141"/>
    </row>
    <row r="16" spans="1:3" s="28" customFormat="1" ht="6" customHeight="1" x14ac:dyDescent="0.25">
      <c r="A16" s="301"/>
      <c r="B16" s="304"/>
      <c r="C16" s="141"/>
    </row>
    <row r="17" spans="1:3" s="28" customFormat="1" ht="19.5" customHeight="1" x14ac:dyDescent="0.25">
      <c r="A17" s="301"/>
      <c r="B17" s="142" t="s">
        <v>124</v>
      </c>
      <c r="C17" s="141"/>
    </row>
    <row r="18" spans="1:3" s="28" customFormat="1" ht="14.25" customHeight="1" x14ac:dyDescent="0.25">
      <c r="A18" s="301"/>
      <c r="B18" s="143" t="s">
        <v>125</v>
      </c>
      <c r="C18" s="141"/>
    </row>
    <row r="19" spans="1:3" s="28" customFormat="1" ht="18" customHeight="1" x14ac:dyDescent="0.25">
      <c r="A19" s="301"/>
      <c r="B19" s="143" t="s">
        <v>126</v>
      </c>
      <c r="C19" s="141"/>
    </row>
    <row r="20" spans="1:3" s="28" customFormat="1" ht="29.25" customHeight="1" x14ac:dyDescent="0.25">
      <c r="A20" s="301"/>
      <c r="B20" s="144" t="s">
        <v>127</v>
      </c>
    </row>
    <row r="21" spans="1:3" s="28" customFormat="1" ht="39.75" customHeight="1" x14ac:dyDescent="0.25">
      <c r="A21" s="301"/>
      <c r="B21" s="145" t="s">
        <v>128</v>
      </c>
      <c r="C21" s="141"/>
    </row>
    <row r="22" spans="1:3" s="28" customFormat="1" ht="141" customHeight="1" x14ac:dyDescent="0.25">
      <c r="A22" s="302"/>
      <c r="B22" s="146" t="s">
        <v>109</v>
      </c>
      <c r="C22" s="141"/>
    </row>
    <row r="23" spans="1:3" s="28" customFormat="1" ht="143.25" customHeight="1" x14ac:dyDescent="0.25">
      <c r="A23" s="147" t="s">
        <v>56</v>
      </c>
      <c r="B23" s="148" t="s">
        <v>112</v>
      </c>
      <c r="C23" s="141"/>
    </row>
    <row r="24" spans="1:3" s="28" customFormat="1" ht="33" customHeight="1" x14ac:dyDescent="0.25">
      <c r="A24" s="149" t="s">
        <v>57</v>
      </c>
      <c r="B24" s="150" t="s">
        <v>111</v>
      </c>
      <c r="C24" s="141"/>
    </row>
    <row r="25" spans="1:3" s="152" customFormat="1" ht="85.5" customHeight="1" x14ac:dyDescent="0.25">
      <c r="A25" s="149" t="s">
        <v>115</v>
      </c>
      <c r="B25" s="151" t="s">
        <v>129</v>
      </c>
    </row>
    <row r="26" spans="1:3" s="28" customFormat="1" x14ac:dyDescent="0.25">
      <c r="B26" s="153"/>
    </row>
    <row r="27" spans="1:3" s="28" customFormat="1" ht="29.25" customHeight="1" x14ac:dyDescent="0.25">
      <c r="A27" s="305"/>
      <c r="B27" s="305"/>
    </row>
    <row r="28" spans="1:3" s="28" customFormat="1" ht="27" customHeight="1" x14ac:dyDescent="0.25">
      <c r="A28" s="293"/>
      <c r="B28" s="293"/>
    </row>
    <row r="29" spans="1:3" s="28" customFormat="1" x14ac:dyDescent="0.25"/>
    <row r="30" spans="1:3" s="28" customFormat="1" x14ac:dyDescent="0.25"/>
    <row r="31" spans="1:3" s="28" customFormat="1" x14ac:dyDescent="0.25"/>
  </sheetData>
  <mergeCells count="10">
    <mergeCell ref="A28:B28"/>
    <mergeCell ref="A1:B1"/>
    <mergeCell ref="A3:B3"/>
    <mergeCell ref="A4:A5"/>
    <mergeCell ref="B4:B5"/>
    <mergeCell ref="A15:A22"/>
    <mergeCell ref="B15:B16"/>
    <mergeCell ref="A27:B27"/>
    <mergeCell ref="A7:A14"/>
    <mergeCell ref="B7:B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4835C-2CFC-4032-AE3A-ADBB7E2B4B20}">
  <dimension ref="A1:B23"/>
  <sheetViews>
    <sheetView topLeftCell="A37" workbookViewId="0">
      <selection activeCell="B20" sqref="B20"/>
    </sheetView>
  </sheetViews>
  <sheetFormatPr baseColWidth="10" defaultRowHeight="15" x14ac:dyDescent="0.25"/>
  <cols>
    <col min="1" max="1" width="14" style="28" customWidth="1"/>
    <col min="2" max="2" width="76" style="28" customWidth="1"/>
    <col min="3" max="16384" width="11.42578125" style="28"/>
  </cols>
  <sheetData>
    <row r="1" spans="1:2" x14ac:dyDescent="0.25">
      <c r="A1" s="294" t="s">
        <v>116</v>
      </c>
      <c r="B1" s="294"/>
    </row>
    <row r="3" spans="1:2" x14ac:dyDescent="0.25">
      <c r="A3" s="310" t="s">
        <v>117</v>
      </c>
      <c r="B3" s="311"/>
    </row>
    <row r="4" spans="1:2" x14ac:dyDescent="0.25">
      <c r="A4" s="139" t="s">
        <v>60</v>
      </c>
      <c r="B4" s="140" t="s">
        <v>51</v>
      </c>
    </row>
    <row r="5" spans="1:2" ht="18" customHeight="1" x14ac:dyDescent="0.25">
      <c r="A5" s="137" t="s">
        <v>58</v>
      </c>
      <c r="B5" s="138" t="s">
        <v>68</v>
      </c>
    </row>
    <row r="6" spans="1:2" x14ac:dyDescent="0.25">
      <c r="A6" s="300" t="s">
        <v>114</v>
      </c>
      <c r="B6" s="312" t="s">
        <v>119</v>
      </c>
    </row>
    <row r="7" spans="1:2" ht="15" hidden="1" customHeight="1" x14ac:dyDescent="0.25">
      <c r="A7" s="301"/>
      <c r="B7" s="313"/>
    </row>
    <row r="8" spans="1:2" ht="15" hidden="1" customHeight="1" x14ac:dyDescent="0.25">
      <c r="A8" s="301"/>
      <c r="B8" s="313"/>
    </row>
    <row r="9" spans="1:2" ht="15" hidden="1" customHeight="1" x14ac:dyDescent="0.25">
      <c r="A9" s="301"/>
      <c r="B9" s="313"/>
    </row>
    <row r="10" spans="1:2" ht="15" hidden="1" customHeight="1" x14ac:dyDescent="0.25">
      <c r="A10" s="301"/>
      <c r="B10" s="313"/>
    </row>
    <row r="11" spans="1:2" ht="15" hidden="1" customHeight="1" x14ac:dyDescent="0.25">
      <c r="A11" s="301"/>
      <c r="B11" s="313"/>
    </row>
    <row r="12" spans="1:2" ht="15" hidden="1" customHeight="1" x14ac:dyDescent="0.25">
      <c r="A12" s="302"/>
      <c r="B12" s="314"/>
    </row>
    <row r="13" spans="1:2" ht="14.25" customHeight="1" x14ac:dyDescent="0.25">
      <c r="A13" s="300" t="s">
        <v>61</v>
      </c>
      <c r="B13" s="303" t="s">
        <v>118</v>
      </c>
    </row>
    <row r="14" spans="1:2" ht="9" customHeight="1" x14ac:dyDescent="0.25">
      <c r="A14" s="301"/>
      <c r="B14" s="304"/>
    </row>
    <row r="15" spans="1:2" ht="16.5" customHeight="1" x14ac:dyDescent="0.25">
      <c r="A15" s="301"/>
      <c r="B15" s="154" t="s">
        <v>130</v>
      </c>
    </row>
    <row r="16" spans="1:2" ht="29.25" x14ac:dyDescent="0.25">
      <c r="A16" s="301"/>
      <c r="B16" s="144" t="s">
        <v>131</v>
      </c>
    </row>
    <row r="17" spans="1:2" x14ac:dyDescent="0.25">
      <c r="A17" s="301"/>
      <c r="B17" s="144" t="s">
        <v>132</v>
      </c>
    </row>
    <row r="18" spans="1:2" ht="46.5" customHeight="1" x14ac:dyDescent="0.25">
      <c r="A18" s="301"/>
      <c r="B18" s="144" t="s">
        <v>133</v>
      </c>
    </row>
    <row r="19" spans="1:2" ht="41.25" customHeight="1" x14ac:dyDescent="0.25">
      <c r="A19" s="301"/>
      <c r="B19" s="155" t="s">
        <v>134</v>
      </c>
    </row>
    <row r="20" spans="1:2" ht="108" customHeight="1" x14ac:dyDescent="0.25">
      <c r="A20" s="302"/>
      <c r="B20" s="146" t="s">
        <v>142</v>
      </c>
    </row>
    <row r="21" spans="1:2" ht="102" customHeight="1" x14ac:dyDescent="0.25">
      <c r="A21" s="147" t="s">
        <v>56</v>
      </c>
      <c r="B21" s="158" t="s">
        <v>120</v>
      </c>
    </row>
    <row r="22" spans="1:2" ht="35.25" customHeight="1" x14ac:dyDescent="0.25">
      <c r="A22" s="149" t="s">
        <v>57</v>
      </c>
      <c r="B22" s="159" t="s">
        <v>121</v>
      </c>
    </row>
    <row r="23" spans="1:2" ht="29.25" customHeight="1" x14ac:dyDescent="0.25">
      <c r="A23" s="149" t="s">
        <v>115</v>
      </c>
      <c r="B23" s="156" t="s">
        <v>122</v>
      </c>
    </row>
  </sheetData>
  <mergeCells count="6">
    <mergeCell ref="A13:A20"/>
    <mergeCell ref="B13:B14"/>
    <mergeCell ref="A1:B1"/>
    <mergeCell ref="A3:B3"/>
    <mergeCell ref="A6:A12"/>
    <mergeCell ref="B6:B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D24"/>
  <sheetViews>
    <sheetView topLeftCell="A32" zoomScale="80" zoomScaleNormal="80" workbookViewId="0">
      <selection activeCell="A3" sqref="A3:C3"/>
    </sheetView>
  </sheetViews>
  <sheetFormatPr baseColWidth="10" defaultRowHeight="15" x14ac:dyDescent="0.25"/>
  <cols>
    <col min="1" max="1" width="12" customWidth="1"/>
    <col min="2" max="2" width="62.140625" customWidth="1"/>
    <col min="3" max="3" width="73.5703125" customWidth="1"/>
  </cols>
  <sheetData>
    <row r="1" spans="1:4" ht="15.75" x14ac:dyDescent="0.25">
      <c r="A1" s="317" t="s">
        <v>123</v>
      </c>
      <c r="B1" s="317"/>
      <c r="C1" s="317"/>
    </row>
    <row r="2" spans="1:4" x14ac:dyDescent="0.25">
      <c r="B2" s="108"/>
    </row>
    <row r="3" spans="1:4" ht="21.75" customHeight="1" x14ac:dyDescent="0.25">
      <c r="A3" s="318" t="s">
        <v>135</v>
      </c>
      <c r="B3" s="319"/>
      <c r="C3" s="320"/>
      <c r="D3" s="107"/>
    </row>
    <row r="4" spans="1:4" ht="15" customHeight="1" x14ac:dyDescent="0.25">
      <c r="A4" s="321" t="s">
        <v>60</v>
      </c>
      <c r="B4" s="325" t="s">
        <v>51</v>
      </c>
      <c r="C4" s="325" t="s">
        <v>136</v>
      </c>
      <c r="D4" s="107"/>
    </row>
    <row r="5" spans="1:4" x14ac:dyDescent="0.25">
      <c r="A5" s="322"/>
      <c r="B5" s="325"/>
      <c r="C5" s="325"/>
      <c r="D5" s="107"/>
    </row>
    <row r="6" spans="1:4" x14ac:dyDescent="0.25">
      <c r="A6" s="323" t="s">
        <v>61</v>
      </c>
      <c r="B6" s="323" t="s">
        <v>69</v>
      </c>
      <c r="C6" s="324"/>
      <c r="D6" s="107"/>
    </row>
    <row r="7" spans="1:4" x14ac:dyDescent="0.25">
      <c r="A7" s="323"/>
      <c r="B7" s="324"/>
      <c r="C7" s="324"/>
      <c r="D7" s="107"/>
    </row>
    <row r="8" spans="1:4" ht="18" customHeight="1" x14ac:dyDescent="0.25">
      <c r="A8" s="323"/>
      <c r="B8" s="326" t="s">
        <v>143</v>
      </c>
      <c r="C8" s="327"/>
    </row>
    <row r="9" spans="1:4" ht="12" customHeight="1" x14ac:dyDescent="0.25">
      <c r="A9" s="323"/>
      <c r="B9" s="327"/>
      <c r="C9" s="327"/>
    </row>
    <row r="10" spans="1:4" ht="20.25" customHeight="1" x14ac:dyDescent="0.25">
      <c r="A10" s="323"/>
      <c r="B10" s="327"/>
      <c r="C10" s="327"/>
    </row>
    <row r="11" spans="1:4" ht="28.5" customHeight="1" x14ac:dyDescent="0.25">
      <c r="A11" s="323"/>
      <c r="B11" s="327"/>
      <c r="C11" s="327"/>
    </row>
    <row r="12" spans="1:4" ht="34.5" customHeight="1" x14ac:dyDescent="0.25">
      <c r="A12" s="323"/>
      <c r="B12" s="327"/>
      <c r="C12" s="327"/>
    </row>
    <row r="13" spans="1:4" ht="18.75" hidden="1" customHeight="1" x14ac:dyDescent="0.25">
      <c r="A13" s="323"/>
      <c r="B13" s="327"/>
      <c r="C13" s="327"/>
    </row>
    <row r="14" spans="1:4" ht="12.75" customHeight="1" x14ac:dyDescent="0.25">
      <c r="A14" s="323"/>
      <c r="B14" s="327"/>
      <c r="C14" s="327"/>
      <c r="D14" s="107"/>
    </row>
    <row r="15" spans="1:4" ht="13.5" hidden="1" customHeight="1" x14ac:dyDescent="0.25">
      <c r="A15" s="323"/>
      <c r="B15" s="327"/>
      <c r="C15" s="327"/>
    </row>
    <row r="16" spans="1:4" ht="122.25" hidden="1" customHeight="1" x14ac:dyDescent="0.25">
      <c r="A16" s="323"/>
      <c r="B16" s="327"/>
      <c r="C16" s="327"/>
    </row>
    <row r="17" spans="1:3" ht="18.75" customHeight="1" x14ac:dyDescent="0.25">
      <c r="A17" s="328" t="s">
        <v>56</v>
      </c>
      <c r="B17" s="123" t="s">
        <v>137</v>
      </c>
      <c r="C17" s="110" t="s">
        <v>138</v>
      </c>
    </row>
    <row r="18" spans="1:3" ht="199.5" customHeight="1" x14ac:dyDescent="0.25">
      <c r="A18" s="329"/>
      <c r="B18" s="120" t="s">
        <v>140</v>
      </c>
      <c r="C18" s="157" t="s">
        <v>141</v>
      </c>
    </row>
    <row r="19" spans="1:3" ht="71.25" customHeight="1" x14ac:dyDescent="0.25">
      <c r="A19" s="330"/>
      <c r="B19" s="38" t="s">
        <v>144</v>
      </c>
      <c r="C19" s="162" t="s">
        <v>147</v>
      </c>
    </row>
    <row r="20" spans="1:3" ht="138" customHeight="1" x14ac:dyDescent="0.25">
      <c r="A20" s="164" t="s">
        <v>150</v>
      </c>
      <c r="B20" s="38" t="s">
        <v>151</v>
      </c>
      <c r="C20" s="163"/>
    </row>
    <row r="21" spans="1:3" ht="56.25" customHeight="1" x14ac:dyDescent="0.25">
      <c r="A21" s="160" t="s">
        <v>57</v>
      </c>
      <c r="B21" s="38" t="s">
        <v>146</v>
      </c>
      <c r="C21" s="161" t="s">
        <v>145</v>
      </c>
    </row>
    <row r="22" spans="1:3" ht="23.25" customHeight="1" x14ac:dyDescent="0.25">
      <c r="A22" s="109" t="s">
        <v>58</v>
      </c>
      <c r="B22" s="315" t="s">
        <v>139</v>
      </c>
      <c r="C22" s="316"/>
    </row>
    <row r="23" spans="1:3" ht="33" customHeight="1" x14ac:dyDescent="0.25">
      <c r="A23" s="111" t="s">
        <v>59</v>
      </c>
      <c r="B23" s="112" t="s">
        <v>148</v>
      </c>
      <c r="C23" s="110" t="s">
        <v>149</v>
      </c>
    </row>
    <row r="24" spans="1:3" x14ac:dyDescent="0.25">
      <c r="A24" s="106"/>
      <c r="B24" s="106"/>
      <c r="C24" s="44"/>
    </row>
  </sheetData>
  <mergeCells count="10">
    <mergeCell ref="B22:C22"/>
    <mergeCell ref="A1:C1"/>
    <mergeCell ref="A3:C3"/>
    <mergeCell ref="A4:A5"/>
    <mergeCell ref="A6:A16"/>
    <mergeCell ref="B6:C7"/>
    <mergeCell ref="B4:B5"/>
    <mergeCell ref="C4:C5"/>
    <mergeCell ref="B8:C16"/>
    <mergeCell ref="A17:A1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0212D-D9D7-4599-A14E-E11AEDFA19EE}">
  <sheetPr codeName="Feuil8">
    <tabColor theme="9" tint="0.59999389629810485"/>
  </sheetPr>
  <dimension ref="A1:L37"/>
  <sheetViews>
    <sheetView topLeftCell="A23" zoomScale="80" zoomScaleNormal="80" workbookViewId="0">
      <selection activeCell="C23" sqref="C23"/>
    </sheetView>
  </sheetViews>
  <sheetFormatPr baseColWidth="10" defaultRowHeight="15" x14ac:dyDescent="0.25"/>
  <cols>
    <col min="1" max="1" width="25.85546875" customWidth="1"/>
    <col min="2" max="2" width="50.85546875" customWidth="1"/>
    <col min="3" max="3" width="5.28515625" customWidth="1"/>
    <col min="4" max="5" width="4.28515625" style="4" customWidth="1"/>
    <col min="6" max="8" width="4.28515625" customWidth="1"/>
    <col min="9" max="9" width="6" customWidth="1"/>
    <col min="10" max="10" width="5.7109375" customWidth="1"/>
    <col min="11" max="11" width="4.85546875" customWidth="1"/>
  </cols>
  <sheetData>
    <row r="1" spans="1:12" ht="36.75" customHeight="1" x14ac:dyDescent="0.25">
      <c r="A1" s="334" t="s">
        <v>152</v>
      </c>
      <c r="B1" s="335"/>
      <c r="C1" s="336" t="s">
        <v>14</v>
      </c>
      <c r="D1" s="337"/>
      <c r="E1" s="337"/>
      <c r="F1" s="337"/>
      <c r="G1" s="337"/>
      <c r="H1" s="337"/>
      <c r="I1" s="338"/>
    </row>
    <row r="2" spans="1:12" ht="26.25" customHeight="1" x14ac:dyDescent="0.25">
      <c r="A2" s="339" t="s">
        <v>153</v>
      </c>
      <c r="B2" s="340"/>
      <c r="C2" s="167" t="s">
        <v>0</v>
      </c>
      <c r="D2" s="168"/>
      <c r="E2" s="168"/>
      <c r="F2" s="341" t="s">
        <v>9</v>
      </c>
      <c r="G2" s="342"/>
      <c r="H2" s="343"/>
      <c r="I2" s="169" t="s">
        <v>154</v>
      </c>
    </row>
    <row r="3" spans="1:12" ht="21.75" customHeight="1" x14ac:dyDescent="0.25">
      <c r="A3" s="331" t="s">
        <v>10</v>
      </c>
      <c r="B3" s="332"/>
      <c r="C3" s="332"/>
      <c r="D3" s="332"/>
      <c r="E3" s="332"/>
      <c r="F3" s="332"/>
      <c r="G3" s="332"/>
      <c r="H3" s="332"/>
      <c r="I3" s="333"/>
    </row>
    <row r="4" spans="1:12" ht="22.5" customHeight="1" x14ac:dyDescent="0.25">
      <c r="A4" s="170" t="s">
        <v>1</v>
      </c>
      <c r="B4" s="171" t="s">
        <v>2</v>
      </c>
      <c r="C4" s="172" t="s">
        <v>13</v>
      </c>
      <c r="D4" s="173" t="s">
        <v>64</v>
      </c>
      <c r="E4" s="173" t="s">
        <v>65</v>
      </c>
      <c r="F4" s="171" t="s">
        <v>3</v>
      </c>
      <c r="G4" s="171" t="s">
        <v>4</v>
      </c>
      <c r="H4" s="171" t="s">
        <v>5</v>
      </c>
      <c r="I4" s="174" t="s">
        <v>6</v>
      </c>
      <c r="J4" s="3"/>
      <c r="K4" s="6"/>
    </row>
    <row r="5" spans="1:12" ht="23.25" customHeight="1" x14ac:dyDescent="0.25">
      <c r="A5" s="352" t="s">
        <v>155</v>
      </c>
      <c r="B5" s="353"/>
      <c r="C5" s="353"/>
      <c r="D5" s="353"/>
      <c r="E5" s="353"/>
      <c r="F5" s="353"/>
      <c r="G5" s="353"/>
      <c r="H5" s="353"/>
      <c r="I5" s="354"/>
      <c r="J5" s="8"/>
      <c r="L5" s="194"/>
    </row>
    <row r="6" spans="1:12" ht="140.25" customHeight="1" x14ac:dyDescent="0.25">
      <c r="A6" s="361" t="s">
        <v>156</v>
      </c>
      <c r="B6" s="362"/>
      <c r="C6" s="31"/>
      <c r="D6" s="32"/>
      <c r="E6" s="32"/>
      <c r="F6" s="1"/>
      <c r="G6" s="1"/>
      <c r="H6" s="1"/>
      <c r="I6" s="1"/>
      <c r="J6" s="50">
        <f>IF(I6&lt;&gt;"",20/20,IF(H6&lt;&gt;"",15/20,IF(G6&lt;&gt;"",8/20,IF(F6&lt;&gt;"",2/20,0))))*$C$6*80</f>
        <v>0</v>
      </c>
    </row>
    <row r="7" spans="1:12" ht="21.75" customHeight="1" x14ac:dyDescent="0.25">
      <c r="A7" s="355" t="s">
        <v>157</v>
      </c>
      <c r="B7" s="356"/>
      <c r="C7" s="356"/>
      <c r="D7" s="356"/>
      <c r="E7" s="356"/>
      <c r="F7" s="356"/>
      <c r="G7" s="356"/>
      <c r="H7" s="356"/>
      <c r="I7" s="357"/>
      <c r="J7" s="51"/>
    </row>
    <row r="8" spans="1:12" ht="84.75" customHeight="1" x14ac:dyDescent="0.25">
      <c r="A8" s="38" t="s">
        <v>158</v>
      </c>
      <c r="B8" s="29" t="s">
        <v>159</v>
      </c>
      <c r="C8" s="39"/>
      <c r="D8" s="37"/>
      <c r="E8" s="37"/>
      <c r="F8" s="33"/>
      <c r="G8" s="33"/>
      <c r="H8" s="33"/>
      <c r="I8" s="33"/>
      <c r="J8" s="52">
        <f>IF(I8&lt;&gt;"",20/20,IF(H8&lt;&gt;"",15/20,IF(G8&lt;&gt;"",8/20,IF(F8&lt;&gt;"",2/20,0))))*$C$8*60</f>
        <v>0</v>
      </c>
    </row>
    <row r="9" spans="1:12" ht="104.25" customHeight="1" x14ac:dyDescent="0.25">
      <c r="A9" s="29" t="s">
        <v>160</v>
      </c>
      <c r="B9" s="29" t="s">
        <v>161</v>
      </c>
      <c r="C9" s="39"/>
      <c r="D9" s="37"/>
      <c r="E9" s="37"/>
      <c r="F9" s="33"/>
      <c r="G9" s="33"/>
      <c r="H9" s="33"/>
      <c r="I9" s="33"/>
      <c r="J9" s="52">
        <f>IF(I9&lt;&gt;"",20/20,IF(H9&lt;&gt;"",15/20,IF(G9&lt;&gt;"",8/20,IF(F9&lt;&gt;"",2/20,0))))*$C$9*60</f>
        <v>0</v>
      </c>
    </row>
    <row r="10" spans="1:12" ht="118.5" customHeight="1" x14ac:dyDescent="0.25">
      <c r="A10" s="29" t="s">
        <v>162</v>
      </c>
      <c r="B10" s="29" t="s">
        <v>163</v>
      </c>
      <c r="C10" s="39"/>
      <c r="D10" s="37"/>
      <c r="E10" s="37"/>
      <c r="F10" s="33"/>
      <c r="G10" s="33"/>
      <c r="H10" s="33"/>
      <c r="I10" s="33"/>
      <c r="J10" s="52">
        <f>IF(I10&lt;&gt;"",20/20,IF(H10&lt;&gt;"",15/20,IF(G10&lt;&gt;"",8/20,IF(F10&lt;&gt;"",2/20,0))))*$C$10*60</f>
        <v>0</v>
      </c>
    </row>
    <row r="11" spans="1:12" ht="87.75" customHeight="1" x14ac:dyDescent="0.25">
      <c r="A11" s="29" t="s">
        <v>164</v>
      </c>
      <c r="B11" s="29" t="s">
        <v>165</v>
      </c>
      <c r="C11" s="39"/>
      <c r="D11" s="37"/>
      <c r="E11" s="37"/>
      <c r="F11" s="33"/>
      <c r="G11" s="33"/>
      <c r="H11" s="33"/>
      <c r="I11" s="33"/>
      <c r="J11" s="52"/>
    </row>
    <row r="12" spans="1:12" ht="120.75" customHeight="1" x14ac:dyDescent="0.25">
      <c r="A12" s="29" t="s">
        <v>166</v>
      </c>
      <c r="B12" s="29" t="s">
        <v>167</v>
      </c>
      <c r="C12" s="39"/>
      <c r="D12" s="37"/>
      <c r="E12" s="37"/>
      <c r="F12" s="33"/>
      <c r="G12" s="33"/>
      <c r="H12" s="33"/>
      <c r="I12" s="33"/>
      <c r="J12" s="52">
        <f>IF(I12&lt;&gt;"",20/20,IF(H12&lt;&gt;"",15/20,IF(G12&lt;&gt;"",8/20,IF(F12&lt;&gt;"",2/20,0))))*$C$12*60</f>
        <v>0</v>
      </c>
    </row>
    <row r="13" spans="1:12" ht="30.75" customHeight="1" x14ac:dyDescent="0.25">
      <c r="A13" s="355" t="s">
        <v>168</v>
      </c>
      <c r="B13" s="356"/>
      <c r="C13" s="356"/>
      <c r="D13" s="356"/>
      <c r="E13" s="356"/>
      <c r="F13" s="356"/>
      <c r="G13" s="356"/>
      <c r="H13" s="356"/>
      <c r="I13" s="357"/>
      <c r="J13" s="51"/>
    </row>
    <row r="14" spans="1:12" ht="57.75" customHeight="1" x14ac:dyDescent="0.25">
      <c r="A14" s="29" t="s">
        <v>169</v>
      </c>
      <c r="B14" s="29" t="s">
        <v>170</v>
      </c>
      <c r="C14" s="39"/>
      <c r="D14" s="37"/>
      <c r="E14" s="37"/>
      <c r="F14" s="33"/>
      <c r="G14" s="33"/>
      <c r="H14" s="33"/>
      <c r="I14" s="33"/>
      <c r="J14" s="52">
        <f>IF(I14&lt;&gt;"",20/20,IF(H14&lt;&gt;"",15/20,IF(G14&lt;&gt;"",8/20,IF(F14&lt;&gt;"",2/20,0))))*$C$14*60</f>
        <v>0</v>
      </c>
    </row>
    <row r="15" spans="1:12" ht="94.5" customHeight="1" x14ac:dyDescent="0.25">
      <c r="A15" s="38" t="s">
        <v>171</v>
      </c>
      <c r="B15" s="29" t="s">
        <v>172</v>
      </c>
      <c r="C15" s="39"/>
      <c r="D15" s="37"/>
      <c r="E15" s="37"/>
      <c r="F15" s="33"/>
      <c r="G15" s="33"/>
      <c r="H15" s="33"/>
      <c r="I15" s="33"/>
      <c r="J15" s="52">
        <f>IF(I15&lt;&gt;"",20/20,IF(H15&lt;&gt;"",15/20,IF(G15&lt;&gt;"",8/20,IF(F15&lt;&gt;"",2/20,0))))*$C$15*60</f>
        <v>0</v>
      </c>
    </row>
    <row r="16" spans="1:12" ht="53.25" customHeight="1" x14ac:dyDescent="0.25">
      <c r="A16" s="38" t="s">
        <v>173</v>
      </c>
      <c r="B16" s="29" t="s">
        <v>174</v>
      </c>
      <c r="C16" s="39"/>
      <c r="D16" s="37"/>
      <c r="E16" s="37"/>
      <c r="F16" s="33"/>
      <c r="G16" s="33"/>
      <c r="H16" s="33"/>
      <c r="I16" s="33"/>
      <c r="J16" s="52">
        <f>IF(I16&lt;&gt;"",20/20,IF(H16&lt;&gt;"",15/20,IF(G16&lt;&gt;"",8/20,IF(F16&lt;&gt;"",2/20,0))))*$C$16*60</f>
        <v>0</v>
      </c>
    </row>
    <row r="17" spans="1:10" ht="57.75" customHeight="1" x14ac:dyDescent="0.25">
      <c r="A17" s="38" t="s">
        <v>175</v>
      </c>
      <c r="B17" s="29" t="s">
        <v>191</v>
      </c>
      <c r="C17" s="39"/>
      <c r="D17" s="37"/>
      <c r="E17" s="37"/>
      <c r="F17" s="33"/>
      <c r="G17" s="33"/>
      <c r="H17" s="33"/>
      <c r="I17" s="33"/>
      <c r="J17" s="52"/>
    </row>
    <row r="18" spans="1:10" ht="139.5" customHeight="1" x14ac:dyDescent="0.25">
      <c r="A18" s="38" t="s">
        <v>176</v>
      </c>
      <c r="B18" s="29" t="s">
        <v>177</v>
      </c>
      <c r="C18" s="39"/>
      <c r="D18" s="37"/>
      <c r="E18" s="37"/>
      <c r="F18" s="33"/>
      <c r="G18" s="33"/>
      <c r="H18" s="33"/>
      <c r="I18" s="33"/>
      <c r="J18" s="52"/>
    </row>
    <row r="19" spans="1:10" ht="129" customHeight="1" x14ac:dyDescent="0.25">
      <c r="A19" s="38" t="s">
        <v>178</v>
      </c>
      <c r="B19" s="29" t="s">
        <v>179</v>
      </c>
      <c r="C19" s="39"/>
      <c r="D19" s="37"/>
      <c r="E19" s="37"/>
      <c r="F19" s="33"/>
      <c r="G19" s="33"/>
      <c r="H19" s="33"/>
      <c r="I19" s="33"/>
      <c r="J19" s="52"/>
    </row>
    <row r="20" spans="1:10" ht="57.75" customHeight="1" x14ac:dyDescent="0.25">
      <c r="A20" s="38" t="s">
        <v>180</v>
      </c>
      <c r="B20" s="29" t="s">
        <v>181</v>
      </c>
      <c r="C20" s="39"/>
      <c r="D20" s="37"/>
      <c r="E20" s="37"/>
      <c r="F20" s="33"/>
      <c r="G20" s="33"/>
      <c r="H20" s="33"/>
      <c r="I20" s="33"/>
      <c r="J20" s="52"/>
    </row>
    <row r="21" spans="1:10" ht="126" customHeight="1" x14ac:dyDescent="0.25">
      <c r="A21" s="38" t="s">
        <v>182</v>
      </c>
      <c r="B21" s="29" t="s">
        <v>183</v>
      </c>
      <c r="C21" s="39">
        <v>0.05</v>
      </c>
      <c r="D21" s="37">
        <v>6</v>
      </c>
      <c r="E21" s="37"/>
      <c r="F21" s="33"/>
      <c r="G21" s="33"/>
      <c r="H21" s="33"/>
      <c r="I21" s="33"/>
      <c r="J21" s="52"/>
    </row>
    <row r="22" spans="1:10" ht="28.5" customHeight="1" x14ac:dyDescent="0.25">
      <c r="A22" s="355" t="s">
        <v>184</v>
      </c>
      <c r="B22" s="356"/>
      <c r="C22" s="356"/>
      <c r="D22" s="356"/>
      <c r="E22" s="356"/>
      <c r="F22" s="356"/>
      <c r="G22" s="356"/>
      <c r="H22" s="356"/>
      <c r="I22" s="357"/>
      <c r="J22" s="52"/>
    </row>
    <row r="23" spans="1:10" ht="93.75" customHeight="1" x14ac:dyDescent="0.25">
      <c r="A23" s="165" t="s">
        <v>185</v>
      </c>
      <c r="B23" s="29" t="s">
        <v>186</v>
      </c>
      <c r="C23" s="166"/>
      <c r="D23" s="33"/>
      <c r="E23" s="33"/>
      <c r="F23" s="33"/>
      <c r="G23" s="33"/>
      <c r="H23" s="33"/>
      <c r="I23" s="33"/>
      <c r="J23" s="52"/>
    </row>
    <row r="24" spans="1:10" ht="173.25" customHeight="1" x14ac:dyDescent="0.25">
      <c r="A24" s="165" t="s">
        <v>187</v>
      </c>
      <c r="B24" s="29" t="s">
        <v>188</v>
      </c>
      <c r="C24" s="166">
        <v>0.05</v>
      </c>
      <c r="D24" s="33">
        <v>8</v>
      </c>
      <c r="E24" s="33"/>
      <c r="F24" s="33"/>
      <c r="G24" s="33"/>
      <c r="H24" s="33"/>
      <c r="I24" s="33"/>
      <c r="J24" s="52"/>
    </row>
    <row r="25" spans="1:10" ht="135" customHeight="1" x14ac:dyDescent="0.25">
      <c r="A25" s="165" t="s">
        <v>189</v>
      </c>
      <c r="B25" s="29" t="s">
        <v>192</v>
      </c>
      <c r="C25" s="166">
        <v>0.05</v>
      </c>
      <c r="D25" s="33">
        <v>4</v>
      </c>
      <c r="E25" s="33"/>
      <c r="F25" s="33"/>
      <c r="G25" s="33"/>
      <c r="H25" s="33"/>
      <c r="I25" s="33"/>
      <c r="J25" s="52"/>
    </row>
    <row r="27" spans="1:10" ht="24.75" customHeight="1" x14ac:dyDescent="0.25">
      <c r="A27" s="40" t="s">
        <v>12</v>
      </c>
      <c r="B27" s="34" t="s">
        <v>190</v>
      </c>
      <c r="C27" s="39" t="e">
        <f>SUM(C6+C8:C12+C14:C21+C23:C25)</f>
        <v>#VALUE!</v>
      </c>
      <c r="D27" s="49">
        <f xml:space="preserve"> SUM(D6,D8:D12,D14:D21,D23:D25)</f>
        <v>18</v>
      </c>
      <c r="E27" s="46"/>
      <c r="F27" s="358">
        <f>SUM(J6:J22)</f>
        <v>0</v>
      </c>
      <c r="G27" s="359"/>
      <c r="H27" s="359"/>
      <c r="I27" s="360"/>
      <c r="J27" s="45"/>
    </row>
    <row r="28" spans="1:10" ht="96" customHeight="1" x14ac:dyDescent="0.25">
      <c r="A28" s="344" t="s">
        <v>7</v>
      </c>
      <c r="B28" s="345"/>
      <c r="C28" s="346" t="s">
        <v>11</v>
      </c>
      <c r="D28" s="347"/>
      <c r="E28" s="347"/>
      <c r="F28" s="348"/>
      <c r="G28" s="348"/>
      <c r="H28" s="348"/>
      <c r="I28" s="349"/>
    </row>
    <row r="29" spans="1:10" x14ac:dyDescent="0.25">
      <c r="A29" s="47" t="s">
        <v>8</v>
      </c>
      <c r="B29" s="5"/>
      <c r="C29" s="5"/>
    </row>
    <row r="30" spans="1:10" ht="38.25" customHeight="1" x14ac:dyDescent="0.25">
      <c r="A30" s="350"/>
      <c r="B30" s="351"/>
      <c r="C30" s="351"/>
      <c r="D30" s="351"/>
      <c r="E30" s="351"/>
      <c r="F30" s="351"/>
      <c r="G30" s="351"/>
      <c r="H30" s="351"/>
      <c r="I30" s="351"/>
    </row>
    <row r="37" spans="3:3" x14ac:dyDescent="0.25">
      <c r="C37" s="7"/>
    </row>
  </sheetData>
  <protectedRanges>
    <protectedRange sqref="F5:I6" name="Plage1_7_1"/>
  </protectedRanges>
  <mergeCells count="14">
    <mergeCell ref="A28:B28"/>
    <mergeCell ref="C28:I28"/>
    <mergeCell ref="A30:I30"/>
    <mergeCell ref="A5:I5"/>
    <mergeCell ref="A7:I7"/>
    <mergeCell ref="A13:I13"/>
    <mergeCell ref="F27:I27"/>
    <mergeCell ref="A6:B6"/>
    <mergeCell ref="A22:I22"/>
    <mergeCell ref="A3:I3"/>
    <mergeCell ref="A1:B1"/>
    <mergeCell ref="C1:I1"/>
    <mergeCell ref="A2:B2"/>
    <mergeCell ref="F2:H2"/>
  </mergeCells>
  <printOptions horizontalCentered="1" verticalCentered="1"/>
  <pageMargins left="0" right="3.937007874015748E-2" top="0" bottom="0" header="0.11811023622047245" footer="0.11811023622047245"/>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0F412-2A6D-486C-B83C-6F6C14DFD671}">
  <sheetPr codeName="Feuil9">
    <tabColor theme="9" tint="0.59999389629810485"/>
  </sheetPr>
  <dimension ref="A1:L43"/>
  <sheetViews>
    <sheetView topLeftCell="A34" zoomScale="80" zoomScaleNormal="80" workbookViewId="0">
      <selection activeCell="A36" sqref="A36:I36"/>
    </sheetView>
  </sheetViews>
  <sheetFormatPr baseColWidth="10" defaultRowHeight="15" x14ac:dyDescent="0.25"/>
  <cols>
    <col min="1" max="1" width="25.85546875" customWidth="1"/>
    <col min="2" max="2" width="50.85546875" customWidth="1"/>
    <col min="3" max="3" width="5.28515625" customWidth="1"/>
    <col min="4" max="5" width="4.28515625" style="4" customWidth="1"/>
    <col min="6" max="8" width="4.28515625" customWidth="1"/>
    <col min="9" max="9" width="6" customWidth="1"/>
    <col min="10" max="10" width="5.7109375" customWidth="1"/>
    <col min="11" max="11" width="4.85546875" customWidth="1"/>
  </cols>
  <sheetData>
    <row r="1" spans="1:12" ht="36.75" customHeight="1" x14ac:dyDescent="0.25">
      <c r="A1" s="369" t="s">
        <v>152</v>
      </c>
      <c r="B1" s="370"/>
      <c r="C1" s="371" t="s">
        <v>14</v>
      </c>
      <c r="D1" s="372"/>
      <c r="E1" s="372"/>
      <c r="F1" s="372"/>
      <c r="G1" s="372"/>
      <c r="H1" s="372"/>
      <c r="I1" s="373"/>
    </row>
    <row r="2" spans="1:12" ht="26.25" customHeight="1" x14ac:dyDescent="0.25">
      <c r="A2" s="374" t="s">
        <v>193</v>
      </c>
      <c r="B2" s="375"/>
      <c r="C2" s="175" t="s">
        <v>0</v>
      </c>
      <c r="D2" s="176"/>
      <c r="E2" s="176"/>
      <c r="F2" s="376" t="s">
        <v>9</v>
      </c>
      <c r="G2" s="377"/>
      <c r="H2" s="378"/>
      <c r="I2" s="177" t="s">
        <v>154</v>
      </c>
    </row>
    <row r="3" spans="1:12" ht="21.75" customHeight="1" x14ac:dyDescent="0.25">
      <c r="A3" s="331" t="s">
        <v>10</v>
      </c>
      <c r="B3" s="332"/>
      <c r="C3" s="332"/>
      <c r="D3" s="332"/>
      <c r="E3" s="332"/>
      <c r="F3" s="332"/>
      <c r="G3" s="332"/>
      <c r="H3" s="332"/>
      <c r="I3" s="333"/>
    </row>
    <row r="4" spans="1:12" ht="22.5" customHeight="1" x14ac:dyDescent="0.25">
      <c r="A4" s="178" t="s">
        <v>1</v>
      </c>
      <c r="B4" s="179" t="s">
        <v>2</v>
      </c>
      <c r="C4" s="180" t="s">
        <v>13</v>
      </c>
      <c r="D4" s="181" t="s">
        <v>64</v>
      </c>
      <c r="E4" s="181" t="s">
        <v>65</v>
      </c>
      <c r="F4" s="179" t="s">
        <v>3</v>
      </c>
      <c r="G4" s="179" t="s">
        <v>4</v>
      </c>
      <c r="H4" s="179" t="s">
        <v>5</v>
      </c>
      <c r="I4" s="182" t="s">
        <v>6</v>
      </c>
      <c r="J4" s="3"/>
      <c r="K4" s="6"/>
    </row>
    <row r="5" spans="1:12" ht="21.75" customHeight="1" x14ac:dyDescent="0.25">
      <c r="A5" s="355" t="s">
        <v>194</v>
      </c>
      <c r="B5" s="356"/>
      <c r="C5" s="356"/>
      <c r="D5" s="356"/>
      <c r="E5" s="356"/>
      <c r="F5" s="356"/>
      <c r="G5" s="356"/>
      <c r="H5" s="356"/>
      <c r="I5" s="357"/>
      <c r="J5" s="51"/>
    </row>
    <row r="6" spans="1:12" ht="93" customHeight="1" x14ac:dyDescent="0.25">
      <c r="A6" s="38" t="s">
        <v>195</v>
      </c>
      <c r="B6" s="29" t="s">
        <v>196</v>
      </c>
      <c r="C6" s="39">
        <v>0.05</v>
      </c>
      <c r="D6" s="37">
        <v>4</v>
      </c>
      <c r="E6" s="37"/>
      <c r="F6" s="33"/>
      <c r="G6" s="33"/>
      <c r="H6" s="33"/>
      <c r="I6" s="33"/>
      <c r="J6" s="52">
        <f>IF(I6&lt;&gt;"",20/20,IF(H6&lt;&gt;"",15/20,IF(G6&lt;&gt;"",8/20,IF(F6&lt;&gt;"",2/20,0))))*$C$6*60</f>
        <v>0</v>
      </c>
      <c r="L6" s="194" t="s">
        <v>300</v>
      </c>
    </row>
    <row r="7" spans="1:12" ht="104.25" customHeight="1" x14ac:dyDescent="0.25">
      <c r="A7" s="29" t="s">
        <v>197</v>
      </c>
      <c r="B7" s="366" t="s">
        <v>200</v>
      </c>
      <c r="C7" s="39">
        <v>0.05</v>
      </c>
      <c r="D7" s="37">
        <v>5</v>
      </c>
      <c r="E7" s="37"/>
      <c r="F7" s="33"/>
      <c r="G7" s="33"/>
      <c r="H7" s="33"/>
      <c r="I7" s="33"/>
      <c r="J7" s="52">
        <f>IF(I7&lt;&gt;"",20/20,IF(H7&lt;&gt;"",15/20,IF(G7&lt;&gt;"",8/20,IF(F7&lt;&gt;"",2/20,0))))*$C$7*60</f>
        <v>0</v>
      </c>
    </row>
    <row r="8" spans="1:12" ht="141" customHeight="1" x14ac:dyDescent="0.25">
      <c r="A8" s="29" t="s">
        <v>198</v>
      </c>
      <c r="B8" s="367"/>
      <c r="C8" s="39">
        <v>0.05</v>
      </c>
      <c r="D8" s="37">
        <v>8</v>
      </c>
      <c r="E8" s="37"/>
      <c r="F8" s="33"/>
      <c r="G8" s="33"/>
      <c r="H8" s="33"/>
      <c r="I8" s="33"/>
      <c r="J8" s="52">
        <f>IF(I8&lt;&gt;"",20/20,IF(H8&lt;&gt;"",15/20,IF(G8&lt;&gt;"",8/20,IF(F8&lt;&gt;"",2/20,0))))*$C$8*60</f>
        <v>0</v>
      </c>
    </row>
    <row r="9" spans="1:12" ht="123" customHeight="1" x14ac:dyDescent="0.25">
      <c r="A9" s="29" t="s">
        <v>199</v>
      </c>
      <c r="B9" s="368"/>
      <c r="C9" s="39">
        <v>0.05</v>
      </c>
      <c r="D9" s="37">
        <v>4</v>
      </c>
      <c r="E9" s="37"/>
      <c r="F9" s="33"/>
      <c r="G9" s="33"/>
      <c r="H9" s="33"/>
      <c r="I9" s="33"/>
      <c r="J9" s="52"/>
    </row>
    <row r="10" spans="1:12" ht="342" customHeight="1" x14ac:dyDescent="0.25">
      <c r="A10" s="29" t="s">
        <v>201</v>
      </c>
      <c r="B10" s="29" t="s">
        <v>202</v>
      </c>
      <c r="C10" s="39"/>
      <c r="D10" s="37"/>
      <c r="E10" s="37"/>
      <c r="F10" s="33"/>
      <c r="G10" s="33"/>
      <c r="H10" s="33"/>
      <c r="I10" s="33"/>
      <c r="J10" s="52"/>
    </row>
    <row r="11" spans="1:12" ht="110.25" customHeight="1" x14ac:dyDescent="0.25">
      <c r="A11" s="29" t="s">
        <v>203</v>
      </c>
      <c r="B11" s="29" t="s">
        <v>204</v>
      </c>
      <c r="C11" s="39"/>
      <c r="D11" s="37"/>
      <c r="E11" s="37"/>
      <c r="F11" s="33"/>
      <c r="G11" s="33"/>
      <c r="H11" s="33"/>
      <c r="I11" s="33"/>
      <c r="J11" s="52"/>
    </row>
    <row r="12" spans="1:12" ht="268.5" customHeight="1" x14ac:dyDescent="0.25">
      <c r="A12" s="29" t="s">
        <v>205</v>
      </c>
      <c r="B12" s="29" t="s">
        <v>206</v>
      </c>
      <c r="C12" s="39"/>
      <c r="D12" s="37"/>
      <c r="E12" s="37"/>
      <c r="F12" s="33"/>
      <c r="G12" s="33"/>
      <c r="H12" s="33"/>
      <c r="I12" s="33"/>
      <c r="J12" s="52"/>
    </row>
    <row r="13" spans="1:12" ht="111.75" customHeight="1" x14ac:dyDescent="0.25">
      <c r="A13" s="29" t="s">
        <v>207</v>
      </c>
      <c r="B13" s="29" t="s">
        <v>208</v>
      </c>
      <c r="C13" s="39">
        <v>0.05</v>
      </c>
      <c r="D13" s="37">
        <v>6</v>
      </c>
      <c r="E13" s="37"/>
      <c r="F13" s="33"/>
      <c r="G13" s="33"/>
      <c r="H13" s="33"/>
      <c r="I13" s="33"/>
      <c r="J13" s="52">
        <f>IF(I13&lt;&gt;"",20/20,IF(H13&lt;&gt;"",15/20,IF(G13&lt;&gt;"",8/20,IF(F13&lt;&gt;"",2/20,0))))*$C$13*60</f>
        <v>0</v>
      </c>
    </row>
    <row r="14" spans="1:12" ht="30.75" customHeight="1" x14ac:dyDescent="0.25">
      <c r="A14" s="355" t="s">
        <v>209</v>
      </c>
      <c r="B14" s="356"/>
      <c r="C14" s="356"/>
      <c r="D14" s="356"/>
      <c r="E14" s="356"/>
      <c r="F14" s="356"/>
      <c r="G14" s="356"/>
      <c r="H14" s="356"/>
      <c r="I14" s="357"/>
      <c r="J14" s="51"/>
    </row>
    <row r="15" spans="1:12" ht="75" customHeight="1" x14ac:dyDescent="0.25">
      <c r="A15" s="29" t="s">
        <v>210</v>
      </c>
      <c r="B15" s="29" t="s">
        <v>211</v>
      </c>
      <c r="C15" s="39">
        <v>0.05</v>
      </c>
      <c r="D15" s="37">
        <v>2</v>
      </c>
      <c r="E15" s="37"/>
      <c r="F15" s="33"/>
      <c r="G15" s="33"/>
      <c r="H15" s="33"/>
      <c r="I15" s="33"/>
      <c r="J15" s="52">
        <f>IF(I15&lt;&gt;"",20/20,IF(H15&lt;&gt;"",15/20,IF(G15&lt;&gt;"",8/20,IF(F15&lt;&gt;"",2/20,0))))*$C$15*60</f>
        <v>0</v>
      </c>
    </row>
    <row r="16" spans="1:12" ht="66" customHeight="1" x14ac:dyDescent="0.25">
      <c r="A16" s="38" t="s">
        <v>212</v>
      </c>
      <c r="B16" s="29" t="s">
        <v>213</v>
      </c>
      <c r="C16" s="39">
        <v>0.05</v>
      </c>
      <c r="D16" s="37">
        <v>8</v>
      </c>
      <c r="E16" s="37"/>
      <c r="F16" s="33"/>
      <c r="G16" s="33"/>
      <c r="H16" s="33"/>
      <c r="I16" s="33"/>
      <c r="J16" s="52">
        <f>IF(I16&lt;&gt;"",20/20,IF(H16&lt;&gt;"",15/20,IF(G16&lt;&gt;"",8/20,IF(F16&lt;&gt;"",2/20,0))))*$C$16*60</f>
        <v>0</v>
      </c>
    </row>
    <row r="17" spans="1:10" ht="105" customHeight="1" x14ac:dyDescent="0.25">
      <c r="A17" s="38" t="s">
        <v>214</v>
      </c>
      <c r="B17" s="29" t="s">
        <v>215</v>
      </c>
      <c r="C17" s="39">
        <v>0.05</v>
      </c>
      <c r="D17" s="37">
        <v>6</v>
      </c>
      <c r="E17" s="37"/>
      <c r="F17" s="33"/>
      <c r="G17" s="33"/>
      <c r="H17" s="33"/>
      <c r="I17" s="33"/>
      <c r="J17" s="52">
        <f>IF(I17&lt;&gt;"",20/20,IF(H17&lt;&gt;"",15/20,IF(G17&lt;&gt;"",8/20,IF(F17&lt;&gt;"",2/20,0))))*$C$17*60</f>
        <v>0</v>
      </c>
    </row>
    <row r="18" spans="1:10" ht="75" customHeight="1" x14ac:dyDescent="0.25">
      <c r="A18" s="38" t="s">
        <v>216</v>
      </c>
      <c r="B18" s="29" t="s">
        <v>217</v>
      </c>
      <c r="C18" s="39">
        <v>0.05</v>
      </c>
      <c r="D18" s="37">
        <v>4</v>
      </c>
      <c r="E18" s="37"/>
      <c r="F18" s="33"/>
      <c r="G18" s="33"/>
      <c r="H18" s="33"/>
      <c r="I18" s="33"/>
      <c r="J18" s="52"/>
    </row>
    <row r="19" spans="1:10" ht="139.5" customHeight="1" x14ac:dyDescent="0.25">
      <c r="A19" s="38" t="s">
        <v>218</v>
      </c>
      <c r="B19" s="29" t="s">
        <v>219</v>
      </c>
      <c r="C19" s="39">
        <v>0.1</v>
      </c>
      <c r="D19" s="37">
        <v>10</v>
      </c>
      <c r="E19" s="37"/>
      <c r="F19" s="33"/>
      <c r="G19" s="33"/>
      <c r="H19" s="33"/>
      <c r="I19" s="33"/>
      <c r="J19" s="52"/>
    </row>
    <row r="20" spans="1:10" ht="98.25" customHeight="1" x14ac:dyDescent="0.25">
      <c r="A20" s="38" t="s">
        <v>220</v>
      </c>
      <c r="B20" s="29" t="s">
        <v>221</v>
      </c>
      <c r="C20" s="39">
        <v>0.1</v>
      </c>
      <c r="D20" s="37">
        <v>6</v>
      </c>
      <c r="E20" s="37"/>
      <c r="F20" s="33"/>
      <c r="G20" s="33"/>
      <c r="H20" s="33"/>
      <c r="I20" s="33"/>
      <c r="J20" s="52"/>
    </row>
    <row r="21" spans="1:10" ht="57.75" customHeight="1" x14ac:dyDescent="0.25">
      <c r="A21" s="38" t="s">
        <v>222</v>
      </c>
      <c r="B21" s="29" t="s">
        <v>223</v>
      </c>
      <c r="C21" s="39">
        <v>0.05</v>
      </c>
      <c r="D21" s="37">
        <v>4</v>
      </c>
      <c r="E21" s="37"/>
      <c r="F21" s="33"/>
      <c r="G21" s="33"/>
      <c r="H21" s="33"/>
      <c r="I21" s="33"/>
      <c r="J21" s="52"/>
    </row>
    <row r="22" spans="1:10" ht="33" customHeight="1" x14ac:dyDescent="0.25">
      <c r="A22" s="355" t="s">
        <v>224</v>
      </c>
      <c r="B22" s="356"/>
      <c r="C22" s="356"/>
      <c r="D22" s="356"/>
      <c r="E22" s="356"/>
      <c r="F22" s="356"/>
      <c r="G22" s="356"/>
      <c r="H22" s="356"/>
      <c r="I22" s="357"/>
      <c r="J22" s="52"/>
    </row>
    <row r="23" spans="1:10" ht="48" customHeight="1" x14ac:dyDescent="0.25">
      <c r="A23" s="165" t="s">
        <v>225</v>
      </c>
      <c r="B23" s="366" t="s">
        <v>228</v>
      </c>
      <c r="C23" s="166">
        <v>0.05</v>
      </c>
      <c r="D23" s="33">
        <v>6</v>
      </c>
      <c r="E23" s="33"/>
      <c r="F23" s="33"/>
      <c r="G23" s="33"/>
      <c r="H23" s="33"/>
      <c r="I23" s="33"/>
      <c r="J23" s="52"/>
    </row>
    <row r="24" spans="1:10" ht="105" customHeight="1" x14ac:dyDescent="0.25">
      <c r="A24" s="165" t="s">
        <v>226</v>
      </c>
      <c r="B24" s="367"/>
      <c r="C24" s="166">
        <v>0.05</v>
      </c>
      <c r="D24" s="33">
        <v>8</v>
      </c>
      <c r="E24" s="33"/>
      <c r="F24" s="33"/>
      <c r="G24" s="33"/>
      <c r="H24" s="33"/>
      <c r="I24" s="33"/>
      <c r="J24" s="52"/>
    </row>
    <row r="25" spans="1:10" ht="81.75" customHeight="1" x14ac:dyDescent="0.25">
      <c r="A25" s="165" t="s">
        <v>227</v>
      </c>
      <c r="B25" s="368"/>
      <c r="C25" s="166"/>
      <c r="D25" s="33"/>
      <c r="E25" s="33"/>
      <c r="F25" s="33"/>
      <c r="G25" s="33"/>
      <c r="H25" s="33"/>
      <c r="I25" s="33"/>
      <c r="J25" s="52"/>
    </row>
    <row r="26" spans="1:10" ht="81.75" customHeight="1" x14ac:dyDescent="0.25">
      <c r="A26" s="165" t="s">
        <v>229</v>
      </c>
      <c r="B26" s="29" t="s">
        <v>230</v>
      </c>
      <c r="C26" s="166"/>
      <c r="D26" s="33"/>
      <c r="E26" s="33"/>
      <c r="F26" s="33"/>
      <c r="G26" s="33"/>
      <c r="H26" s="33"/>
      <c r="I26" s="33"/>
      <c r="J26" s="52"/>
    </row>
    <row r="27" spans="1:10" ht="146.25" customHeight="1" x14ac:dyDescent="0.25">
      <c r="A27" s="121" t="s">
        <v>231</v>
      </c>
      <c r="B27" s="29" t="s">
        <v>232</v>
      </c>
      <c r="C27" s="166">
        <v>0.05</v>
      </c>
      <c r="D27" s="33">
        <v>4</v>
      </c>
      <c r="E27" s="33"/>
      <c r="F27" s="33"/>
      <c r="G27" s="33"/>
      <c r="H27" s="33"/>
      <c r="I27" s="33"/>
      <c r="J27" s="52"/>
    </row>
    <row r="28" spans="1:10" ht="30.75" customHeight="1" x14ac:dyDescent="0.25">
      <c r="A28" s="355" t="s">
        <v>233</v>
      </c>
      <c r="B28" s="356"/>
      <c r="C28" s="356"/>
      <c r="D28" s="356"/>
      <c r="E28" s="356"/>
      <c r="F28" s="356"/>
      <c r="G28" s="356"/>
      <c r="H28" s="356"/>
      <c r="I28" s="357"/>
      <c r="J28" s="51"/>
    </row>
    <row r="29" spans="1:10" ht="75" customHeight="1" x14ac:dyDescent="0.25">
      <c r="A29" s="29" t="s">
        <v>234</v>
      </c>
      <c r="B29" s="29" t="s">
        <v>235</v>
      </c>
      <c r="C29" s="39">
        <v>0.05</v>
      </c>
      <c r="D29" s="37">
        <v>2</v>
      </c>
      <c r="E29" s="37"/>
      <c r="F29" s="33"/>
      <c r="G29" s="33"/>
      <c r="H29" s="33"/>
      <c r="I29" s="33"/>
      <c r="J29" s="52">
        <f>IF(I29&lt;&gt;"",20/20,IF(H29&lt;&gt;"",15/20,IF(G29&lt;&gt;"",8/20,IF(F29&lt;&gt;"",2/20,0))))*$C$15*60</f>
        <v>0</v>
      </c>
    </row>
    <row r="30" spans="1:10" ht="156" customHeight="1" x14ac:dyDescent="0.25">
      <c r="A30" s="38" t="s">
        <v>236</v>
      </c>
      <c r="B30" s="29" t="s">
        <v>237</v>
      </c>
      <c r="C30" s="39">
        <v>0.05</v>
      </c>
      <c r="D30" s="37">
        <v>8</v>
      </c>
      <c r="E30" s="37"/>
      <c r="F30" s="33"/>
      <c r="G30" s="33"/>
      <c r="H30" s="33"/>
      <c r="I30" s="33"/>
      <c r="J30" s="52">
        <f>IF(I30&lt;&gt;"",20/20,IF(H30&lt;&gt;"",15/20,IF(G30&lt;&gt;"",8/20,IF(F30&lt;&gt;"",2/20,0))))*$C$16*60</f>
        <v>0</v>
      </c>
    </row>
    <row r="31" spans="1:10" ht="78" customHeight="1" x14ac:dyDescent="0.25">
      <c r="A31" s="38" t="s">
        <v>238</v>
      </c>
      <c r="B31" s="29" t="s">
        <v>239</v>
      </c>
      <c r="C31" s="39"/>
      <c r="D31" s="37"/>
      <c r="E31" s="37"/>
      <c r="F31" s="33"/>
      <c r="G31" s="33"/>
      <c r="H31" s="33"/>
      <c r="I31" s="33"/>
      <c r="J31" s="52"/>
    </row>
    <row r="32" spans="1:10" ht="244.5" customHeight="1" x14ac:dyDescent="0.25">
      <c r="A32" s="38" t="s">
        <v>240</v>
      </c>
      <c r="B32" s="29" t="s">
        <v>241</v>
      </c>
      <c r="C32" s="39">
        <v>0.05</v>
      </c>
      <c r="D32" s="37">
        <v>6</v>
      </c>
      <c r="E32" s="37"/>
      <c r="F32" s="33"/>
      <c r="G32" s="33"/>
      <c r="H32" s="33"/>
      <c r="I32" s="33"/>
      <c r="J32" s="52">
        <f>IF(I32&lt;&gt;"",20/20,IF(H32&lt;&gt;"",15/20,IF(G32&lt;&gt;"",8/20,IF(F32&lt;&gt;"",2/20,0))))*$C$17*60</f>
        <v>0</v>
      </c>
    </row>
    <row r="33" spans="1:10" ht="24.75" customHeight="1" x14ac:dyDescent="0.25">
      <c r="A33" s="40" t="s">
        <v>12</v>
      </c>
      <c r="B33" s="34" t="s">
        <v>303</v>
      </c>
      <c r="C33" s="39" t="e">
        <f>SUM(#REF!+C6:C13+C15:C21+C23:C28)</f>
        <v>#REF!</v>
      </c>
      <c r="D33" s="49" t="e">
        <f xml:space="preserve"> SUM(#REF!,D6:D13,D15:D21,D23:D28)</f>
        <v>#REF!</v>
      </c>
      <c r="E33" s="46"/>
      <c r="F33" s="358">
        <f>SUM(J5:J22)</f>
        <v>0</v>
      </c>
      <c r="G33" s="363"/>
      <c r="H33" s="363"/>
      <c r="I33" s="364"/>
      <c r="J33" s="45"/>
    </row>
    <row r="34" spans="1:10" ht="96" customHeight="1" x14ac:dyDescent="0.25">
      <c r="A34" s="344" t="s">
        <v>7</v>
      </c>
      <c r="B34" s="345"/>
      <c r="C34" s="346" t="s">
        <v>11</v>
      </c>
      <c r="D34" s="347"/>
      <c r="E34" s="347"/>
      <c r="F34" s="347"/>
      <c r="G34" s="347"/>
      <c r="H34" s="347"/>
      <c r="I34" s="365"/>
    </row>
    <row r="35" spans="1:10" x14ac:dyDescent="0.25">
      <c r="A35" s="47" t="s">
        <v>8</v>
      </c>
      <c r="B35" s="5"/>
      <c r="C35" s="5"/>
    </row>
    <row r="36" spans="1:10" ht="38.25" customHeight="1" x14ac:dyDescent="0.25">
      <c r="A36" s="350"/>
      <c r="B36" s="351"/>
      <c r="C36" s="351"/>
      <c r="D36" s="351"/>
      <c r="E36" s="351"/>
      <c r="F36" s="351"/>
      <c r="G36" s="351"/>
      <c r="H36" s="351"/>
      <c r="I36" s="351"/>
    </row>
    <row r="43" spans="1:10" x14ac:dyDescent="0.25">
      <c r="C43" s="7"/>
    </row>
  </sheetData>
  <mergeCells count="15">
    <mergeCell ref="A5:I5"/>
    <mergeCell ref="A14:I14"/>
    <mergeCell ref="A22:I22"/>
    <mergeCell ref="A3:I3"/>
    <mergeCell ref="A1:B1"/>
    <mergeCell ref="C1:I1"/>
    <mergeCell ref="A2:B2"/>
    <mergeCell ref="F2:H2"/>
    <mergeCell ref="F33:I33"/>
    <mergeCell ref="A34:B34"/>
    <mergeCell ref="C34:I34"/>
    <mergeCell ref="A36:I36"/>
    <mergeCell ref="B7:B9"/>
    <mergeCell ref="B23:B25"/>
    <mergeCell ref="A28:I28"/>
  </mergeCells>
  <printOptions horizontalCentered="1" verticalCentered="1"/>
  <pageMargins left="0" right="3.937007874015748E-2" top="0" bottom="0" header="0.11811023622047245" footer="0.11811023622047245"/>
  <pageSetup paperSize="9"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3">
    <tabColor theme="7" tint="0.59999389629810485"/>
  </sheetPr>
  <dimension ref="A1:K27"/>
  <sheetViews>
    <sheetView tabSelected="1" topLeftCell="A16" zoomScale="80" zoomScaleNormal="80" workbookViewId="0">
      <selection sqref="A1:B1"/>
    </sheetView>
  </sheetViews>
  <sheetFormatPr baseColWidth="10" defaultRowHeight="15" x14ac:dyDescent="0.25"/>
  <cols>
    <col min="1" max="1" width="25.85546875" customWidth="1"/>
    <col min="2" max="2" width="44.7109375" customWidth="1"/>
    <col min="3" max="3" width="5.42578125" customWidth="1"/>
    <col min="4" max="5" width="4.28515625" style="4" customWidth="1"/>
    <col min="6" max="8" width="4.28515625" customWidth="1"/>
    <col min="9" max="9" width="4.85546875" customWidth="1"/>
    <col min="10" max="10" width="5.7109375" customWidth="1"/>
    <col min="11" max="11" width="4.85546875" customWidth="1"/>
  </cols>
  <sheetData>
    <row r="1" spans="1:11" ht="36.75" customHeight="1" x14ac:dyDescent="0.25">
      <c r="A1" s="384" t="s">
        <v>152</v>
      </c>
      <c r="B1" s="385"/>
      <c r="C1" s="386" t="s">
        <v>14</v>
      </c>
      <c r="D1" s="387"/>
      <c r="E1" s="387"/>
      <c r="F1" s="387"/>
      <c r="G1" s="387"/>
      <c r="H1" s="387"/>
      <c r="I1" s="388"/>
    </row>
    <row r="2" spans="1:11" ht="26.25" customHeight="1" x14ac:dyDescent="0.25">
      <c r="A2" s="389" t="s">
        <v>242</v>
      </c>
      <c r="B2" s="390"/>
      <c r="C2" s="183" t="s">
        <v>0</v>
      </c>
      <c r="D2" s="184"/>
      <c r="E2" s="184"/>
      <c r="F2" s="394" t="s">
        <v>9</v>
      </c>
      <c r="G2" s="395"/>
      <c r="H2" s="396"/>
      <c r="I2" s="185" t="s">
        <v>66</v>
      </c>
    </row>
    <row r="3" spans="1:11" s="193" customFormat="1" ht="26.25" customHeight="1" x14ac:dyDescent="0.25">
      <c r="A3" s="391" t="s">
        <v>295</v>
      </c>
      <c r="B3" s="392"/>
      <c r="C3" s="392"/>
      <c r="D3" s="392"/>
      <c r="E3" s="392"/>
      <c r="F3" s="392"/>
      <c r="G3" s="392"/>
      <c r="H3" s="392"/>
      <c r="I3" s="393"/>
    </row>
    <row r="4" spans="1:11" ht="21.75" customHeight="1" x14ac:dyDescent="0.25">
      <c r="A4" s="41" t="s">
        <v>10</v>
      </c>
      <c r="B4" s="35"/>
      <c r="C4" s="35"/>
      <c r="D4" s="35"/>
      <c r="E4" s="35"/>
      <c r="F4" s="35"/>
      <c r="G4" s="35"/>
      <c r="H4" s="35"/>
      <c r="I4" s="36"/>
    </row>
    <row r="5" spans="1:11" ht="18.75" customHeight="1" x14ac:dyDescent="0.25">
      <c r="A5" s="186" t="s">
        <v>1</v>
      </c>
      <c r="B5" s="187" t="s">
        <v>2</v>
      </c>
      <c r="C5" s="188" t="s">
        <v>13</v>
      </c>
      <c r="D5" s="189" t="s">
        <v>64</v>
      </c>
      <c r="E5" s="189" t="s">
        <v>65</v>
      </c>
      <c r="F5" s="187" t="s">
        <v>3</v>
      </c>
      <c r="G5" s="187" t="s">
        <v>4</v>
      </c>
      <c r="H5" s="187" t="s">
        <v>5</v>
      </c>
      <c r="I5" s="190" t="s">
        <v>6</v>
      </c>
      <c r="J5" s="3"/>
      <c r="K5" s="6"/>
    </row>
    <row r="6" spans="1:11" ht="23.25" customHeight="1" x14ac:dyDescent="0.25">
      <c r="A6" s="379" t="s">
        <v>263</v>
      </c>
      <c r="B6" s="382"/>
      <c r="C6" s="382"/>
      <c r="D6" s="382"/>
      <c r="E6" s="382"/>
      <c r="F6" s="382"/>
      <c r="G6" s="382"/>
      <c r="H6" s="382"/>
      <c r="I6" s="383"/>
      <c r="J6" s="52"/>
    </row>
    <row r="7" spans="1:11" s="28" customFormat="1" ht="162.75" customHeight="1" x14ac:dyDescent="0.25">
      <c r="A7" s="29" t="s">
        <v>264</v>
      </c>
      <c r="B7" s="29" t="s">
        <v>265</v>
      </c>
      <c r="C7" s="192"/>
      <c r="D7" s="192"/>
      <c r="E7" s="192"/>
      <c r="F7" s="192"/>
      <c r="G7" s="192"/>
      <c r="H7" s="192"/>
      <c r="I7" s="192"/>
      <c r="J7" s="52"/>
    </row>
    <row r="8" spans="1:11" ht="78.75" customHeight="1" x14ac:dyDescent="0.25">
      <c r="A8" s="29" t="s">
        <v>266</v>
      </c>
      <c r="B8" s="29" t="s">
        <v>267</v>
      </c>
      <c r="C8" s="191"/>
      <c r="D8" s="191"/>
      <c r="E8" s="191"/>
      <c r="F8" s="191"/>
      <c r="G8" s="191"/>
      <c r="H8" s="191"/>
      <c r="I8" s="191"/>
      <c r="J8" s="52"/>
    </row>
    <row r="9" spans="1:11" ht="75" customHeight="1" x14ac:dyDescent="0.25">
      <c r="A9" s="29" t="s">
        <v>268</v>
      </c>
      <c r="B9" s="29" t="s">
        <v>269</v>
      </c>
      <c r="C9" s="191"/>
      <c r="D9" s="191"/>
      <c r="E9" s="191"/>
      <c r="F9" s="191"/>
      <c r="G9" s="191"/>
      <c r="H9" s="191"/>
      <c r="I9" s="191"/>
      <c r="J9" s="52"/>
    </row>
    <row r="10" spans="1:11" ht="72" customHeight="1" x14ac:dyDescent="0.25">
      <c r="A10" s="29" t="s">
        <v>270</v>
      </c>
      <c r="B10" s="29" t="s">
        <v>271</v>
      </c>
      <c r="C10" s="191"/>
      <c r="D10" s="191"/>
      <c r="E10" s="191"/>
      <c r="F10" s="191"/>
      <c r="G10" s="191"/>
      <c r="H10" s="191"/>
      <c r="I10" s="191"/>
      <c r="J10" s="52"/>
    </row>
    <row r="11" spans="1:11" ht="22.5" customHeight="1" x14ac:dyDescent="0.25">
      <c r="A11" s="379" t="s">
        <v>278</v>
      </c>
      <c r="B11" s="380"/>
      <c r="C11" s="380"/>
      <c r="D11" s="380"/>
      <c r="E11" s="380"/>
      <c r="F11" s="380"/>
      <c r="G11" s="380"/>
      <c r="H11" s="380"/>
      <c r="I11" s="381"/>
      <c r="J11" s="51"/>
    </row>
    <row r="12" spans="1:11" ht="193.5" customHeight="1" x14ac:dyDescent="0.25">
      <c r="A12" s="29" t="s">
        <v>279</v>
      </c>
      <c r="B12" s="29" t="s">
        <v>280</v>
      </c>
      <c r="C12" s="48"/>
      <c r="D12" s="48"/>
      <c r="E12" s="48"/>
      <c r="F12" s="48"/>
      <c r="G12" s="48"/>
      <c r="H12" s="48"/>
      <c r="I12" s="48"/>
      <c r="J12" s="51"/>
    </row>
    <row r="13" spans="1:11" ht="204.75" customHeight="1" x14ac:dyDescent="0.25">
      <c r="A13" s="29" t="s">
        <v>281</v>
      </c>
      <c r="B13" s="29" t="s">
        <v>282</v>
      </c>
      <c r="C13" s="48"/>
      <c r="D13" s="48"/>
      <c r="E13" s="48"/>
      <c r="F13" s="48"/>
      <c r="G13" s="48"/>
      <c r="H13" s="48"/>
      <c r="I13" s="48"/>
      <c r="J13" s="51"/>
    </row>
    <row r="14" spans="1:11" ht="84.75" customHeight="1" x14ac:dyDescent="0.25">
      <c r="A14" s="29" t="s">
        <v>283</v>
      </c>
      <c r="B14" s="29" t="s">
        <v>284</v>
      </c>
      <c r="C14" s="48"/>
      <c r="D14" s="48"/>
      <c r="E14" s="48"/>
      <c r="F14" s="48"/>
      <c r="G14" s="48"/>
      <c r="H14" s="48"/>
      <c r="I14" s="48"/>
      <c r="J14" s="51"/>
    </row>
    <row r="15" spans="1:11" ht="57.75" customHeight="1" x14ac:dyDescent="0.25">
      <c r="A15" s="29" t="s">
        <v>285</v>
      </c>
      <c r="B15" s="29" t="s">
        <v>286</v>
      </c>
      <c r="C15" s="39">
        <v>0.05</v>
      </c>
      <c r="D15" s="37">
        <v>3</v>
      </c>
      <c r="E15" s="37"/>
      <c r="F15" s="33"/>
      <c r="G15" s="33"/>
      <c r="H15" s="33"/>
      <c r="I15" s="33"/>
      <c r="J15" s="52">
        <f>IF(I15&lt;&gt;"",20/20,IF(H15&lt;&gt;"",15/20,IF(G15&lt;&gt;"",8/20,IF(F15&lt;&gt;"",2/20,0))))*$C$15*60</f>
        <v>0</v>
      </c>
    </row>
    <row r="16" spans="1:11" ht="90.75" customHeight="1" x14ac:dyDescent="0.25">
      <c r="A16" s="29" t="s">
        <v>287</v>
      </c>
      <c r="B16" s="29" t="s">
        <v>288</v>
      </c>
      <c r="C16" s="39"/>
      <c r="D16" s="37"/>
      <c r="E16" s="37"/>
      <c r="F16" s="33"/>
      <c r="G16" s="33"/>
      <c r="H16" s="33"/>
      <c r="I16" s="33"/>
      <c r="J16" s="52"/>
    </row>
    <row r="17" spans="1:11" ht="24.75" customHeight="1" x14ac:dyDescent="0.25">
      <c r="A17" s="40" t="s">
        <v>12</v>
      </c>
      <c r="B17" s="34" t="s">
        <v>296</v>
      </c>
      <c r="C17" s="39" t="e">
        <f>SUM(#REF!:#REF!:#REF!:#REF!:C11:C15:#REF!)</f>
        <v>#REF!</v>
      </c>
      <c r="D17" s="49" t="e">
        <f>SUM(#REF!:#REF!:#REF!:#REF!:D11:D15:#REF!)</f>
        <v>#REF!</v>
      </c>
      <c r="E17" s="46"/>
      <c r="F17" s="358">
        <f>SUM(J6:J16)</f>
        <v>0</v>
      </c>
      <c r="G17" s="359"/>
      <c r="H17" s="359"/>
      <c r="I17" s="360"/>
      <c r="J17" s="45"/>
    </row>
    <row r="18" spans="1:11" ht="50.25" customHeight="1" x14ac:dyDescent="0.25">
      <c r="A18" s="344" t="s">
        <v>7</v>
      </c>
      <c r="B18" s="345"/>
      <c r="C18" s="346" t="s">
        <v>11</v>
      </c>
      <c r="D18" s="347"/>
      <c r="E18" s="347"/>
      <c r="F18" s="348"/>
      <c r="G18" s="348"/>
      <c r="H18" s="348"/>
      <c r="I18" s="349"/>
    </row>
    <row r="19" spans="1:11" x14ac:dyDescent="0.25">
      <c r="A19" s="47" t="s">
        <v>8</v>
      </c>
      <c r="B19" s="5"/>
      <c r="C19" s="5"/>
    </row>
    <row r="20" spans="1:11" ht="38.25" customHeight="1" x14ac:dyDescent="0.25">
      <c r="A20" s="350"/>
      <c r="B20" s="351"/>
      <c r="C20" s="351"/>
      <c r="D20" s="351"/>
      <c r="E20" s="351"/>
      <c r="F20" s="351"/>
      <c r="G20" s="351"/>
      <c r="H20" s="351"/>
      <c r="I20" s="351"/>
    </row>
    <row r="27" spans="1:11" s="4" customFormat="1" x14ac:dyDescent="0.25">
      <c r="A27"/>
      <c r="B27"/>
      <c r="C27" s="7"/>
      <c r="F27"/>
      <c r="G27"/>
      <c r="H27"/>
      <c r="I27"/>
      <c r="J27"/>
      <c r="K27"/>
    </row>
  </sheetData>
  <mergeCells count="11">
    <mergeCell ref="A6:I6"/>
    <mergeCell ref="A1:B1"/>
    <mergeCell ref="C1:I1"/>
    <mergeCell ref="A2:B2"/>
    <mergeCell ref="A3:I3"/>
    <mergeCell ref="F2:H2"/>
    <mergeCell ref="A20:I20"/>
    <mergeCell ref="A11:I11"/>
    <mergeCell ref="F17:I17"/>
    <mergeCell ref="A18:B18"/>
    <mergeCell ref="C18:I18"/>
  </mergeCells>
  <printOptions horizontalCentered="1" verticalCentered="1"/>
  <pageMargins left="0" right="3.937007874015748E-2" top="0" bottom="0" header="0.11811023622047245" footer="0.11811023622047245"/>
  <pageSetup paperSize="9"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C1CFF-5495-4D1F-A18D-633DC6AC0BA6}">
  <sheetPr codeName="Feuil14">
    <tabColor theme="7" tint="0.59999389629810485"/>
  </sheetPr>
  <dimension ref="A1:K34"/>
  <sheetViews>
    <sheetView zoomScale="70" zoomScaleNormal="70" workbookViewId="0">
      <selection sqref="A1:B1"/>
    </sheetView>
  </sheetViews>
  <sheetFormatPr baseColWidth="10" defaultRowHeight="15" x14ac:dyDescent="0.25"/>
  <cols>
    <col min="1" max="1" width="25.85546875" customWidth="1"/>
    <col min="2" max="2" width="44.7109375" customWidth="1"/>
    <col min="3" max="3" width="5.5703125" customWidth="1"/>
    <col min="4" max="5" width="4.28515625" style="4" customWidth="1"/>
    <col min="6" max="8" width="4.28515625" customWidth="1"/>
    <col min="9" max="9" width="4.85546875" customWidth="1"/>
    <col min="10" max="10" width="5.7109375" customWidth="1"/>
    <col min="11" max="11" width="4.85546875" customWidth="1"/>
  </cols>
  <sheetData>
    <row r="1" spans="1:11" ht="36.75" customHeight="1" x14ac:dyDescent="0.25">
      <c r="A1" s="384" t="s">
        <v>152</v>
      </c>
      <c r="B1" s="385"/>
      <c r="C1" s="386" t="s">
        <v>14</v>
      </c>
      <c r="D1" s="387"/>
      <c r="E1" s="387"/>
      <c r="F1" s="387"/>
      <c r="G1" s="387"/>
      <c r="H1" s="387"/>
      <c r="I1" s="388"/>
    </row>
    <row r="2" spans="1:11" ht="26.25" customHeight="1" x14ac:dyDescent="0.25">
      <c r="A2" s="389" t="s">
        <v>242</v>
      </c>
      <c r="B2" s="390"/>
      <c r="C2" s="183" t="s">
        <v>0</v>
      </c>
      <c r="D2" s="184"/>
      <c r="E2" s="184"/>
      <c r="F2" s="394" t="s">
        <v>9</v>
      </c>
      <c r="G2" s="395"/>
      <c r="H2" s="396"/>
      <c r="I2" s="185" t="s">
        <v>66</v>
      </c>
    </row>
    <row r="3" spans="1:11" ht="26.25" customHeight="1" x14ac:dyDescent="0.25">
      <c r="A3" s="391" t="s">
        <v>294</v>
      </c>
      <c r="B3" s="400"/>
      <c r="C3" s="400"/>
      <c r="D3" s="400"/>
      <c r="E3" s="400"/>
      <c r="F3" s="400"/>
      <c r="G3" s="400"/>
      <c r="H3" s="400"/>
      <c r="I3" s="401"/>
    </row>
    <row r="4" spans="1:11" ht="21.75" customHeight="1" x14ac:dyDescent="0.25">
      <c r="A4" s="41" t="s">
        <v>10</v>
      </c>
      <c r="B4" s="35"/>
      <c r="C4" s="35"/>
      <c r="D4" s="35"/>
      <c r="E4" s="35"/>
      <c r="F4" s="35"/>
      <c r="G4" s="35"/>
      <c r="H4" s="35"/>
      <c r="I4" s="36"/>
    </row>
    <row r="5" spans="1:11" ht="18.75" customHeight="1" thickBot="1" x14ac:dyDescent="0.3">
      <c r="A5" s="186" t="s">
        <v>1</v>
      </c>
      <c r="B5" s="187" t="s">
        <v>2</v>
      </c>
      <c r="C5" s="188" t="s">
        <v>13</v>
      </c>
      <c r="D5" s="189" t="s">
        <v>64</v>
      </c>
      <c r="E5" s="189" t="s">
        <v>65</v>
      </c>
      <c r="F5" s="187" t="s">
        <v>3</v>
      </c>
      <c r="G5" s="187" t="s">
        <v>4</v>
      </c>
      <c r="H5" s="187" t="s">
        <v>5</v>
      </c>
      <c r="I5" s="190" t="s">
        <v>6</v>
      </c>
      <c r="J5" s="3"/>
      <c r="K5" s="6"/>
    </row>
    <row r="6" spans="1:11" ht="30.75" customHeight="1" x14ac:dyDescent="0.25">
      <c r="A6" s="397" t="s">
        <v>243</v>
      </c>
      <c r="B6" s="398"/>
      <c r="C6" s="398"/>
      <c r="D6" s="398"/>
      <c r="E6" s="398"/>
      <c r="F6" s="398"/>
      <c r="G6" s="398"/>
      <c r="H6" s="398"/>
      <c r="I6" s="399"/>
      <c r="J6" s="8"/>
    </row>
    <row r="7" spans="1:11" ht="141" customHeight="1" x14ac:dyDescent="0.25">
      <c r="A7" s="29" t="s">
        <v>244</v>
      </c>
      <c r="B7" s="2" t="s">
        <v>245</v>
      </c>
      <c r="C7" s="31">
        <v>0.05</v>
      </c>
      <c r="D7" s="32">
        <v>3</v>
      </c>
      <c r="E7" s="32"/>
      <c r="F7" s="1"/>
      <c r="G7" s="1"/>
      <c r="H7" s="1"/>
      <c r="I7" s="1"/>
      <c r="J7" s="50">
        <f>IF(I7&lt;&gt;"",20/20,IF(H7&lt;&gt;"",15/20,IF(G7&lt;&gt;"",8/20,IF(F7&lt;&gt;"",2/20,0))))*$C$7*60</f>
        <v>0</v>
      </c>
    </row>
    <row r="8" spans="1:11" ht="60" customHeight="1" x14ac:dyDescent="0.25">
      <c r="A8" s="29" t="s">
        <v>246</v>
      </c>
      <c r="B8" s="2" t="s">
        <v>247</v>
      </c>
      <c r="C8" s="31">
        <v>0.05</v>
      </c>
      <c r="D8" s="32">
        <v>3</v>
      </c>
      <c r="E8" s="32"/>
      <c r="F8" s="1"/>
      <c r="G8" s="1"/>
      <c r="H8" s="1"/>
      <c r="I8" s="1"/>
      <c r="J8" s="50">
        <f>IF(I8&lt;&gt;"",20/20,IF(H8&lt;&gt;"",15/20,IF(G8&lt;&gt;"",8/20,IF(F8&lt;&gt;"",2/20,0))))*$C$8*60</f>
        <v>0</v>
      </c>
    </row>
    <row r="9" spans="1:11" ht="84.75" customHeight="1" x14ac:dyDescent="0.25">
      <c r="A9" s="30" t="s">
        <v>248</v>
      </c>
      <c r="B9" s="2" t="s">
        <v>249</v>
      </c>
      <c r="C9" s="31">
        <v>0.1</v>
      </c>
      <c r="D9" s="32">
        <v>6</v>
      </c>
      <c r="E9" s="32"/>
      <c r="F9" s="1"/>
      <c r="G9" s="1"/>
      <c r="H9" s="1"/>
      <c r="I9" s="1"/>
      <c r="J9" s="50">
        <f>IF(I9&lt;&gt;"",20/20,IF(H9&lt;&gt;"",15/20,IF(G9&lt;&gt;"",8/20,IF(F9&lt;&gt;"",2/20,0))))*$C$9*60</f>
        <v>0</v>
      </c>
    </row>
    <row r="10" spans="1:11" ht="21.75" customHeight="1" x14ac:dyDescent="0.25">
      <c r="A10" s="355" t="s">
        <v>250</v>
      </c>
      <c r="B10" s="356"/>
      <c r="C10" s="356"/>
      <c r="D10" s="356"/>
      <c r="E10" s="356"/>
      <c r="F10" s="356"/>
      <c r="G10" s="356"/>
      <c r="H10" s="356"/>
      <c r="I10" s="357"/>
      <c r="J10" s="51"/>
    </row>
    <row r="11" spans="1:11" ht="69.75" customHeight="1" x14ac:dyDescent="0.25">
      <c r="A11" s="38" t="s">
        <v>251</v>
      </c>
      <c r="B11" s="29" t="s">
        <v>252</v>
      </c>
      <c r="C11" s="39">
        <v>0.05</v>
      </c>
      <c r="D11" s="37">
        <v>3</v>
      </c>
      <c r="E11" s="37"/>
      <c r="F11" s="33"/>
      <c r="G11" s="33"/>
      <c r="H11" s="33"/>
      <c r="I11" s="33"/>
      <c r="J11" s="52">
        <f>IF(I11&lt;&gt;"",20/20,IF(H11&lt;&gt;"",15/20,IF(G11&lt;&gt;"",8/20,IF(F11&lt;&gt;"",2/20,0))))*$C$11*60</f>
        <v>0</v>
      </c>
    </row>
    <row r="12" spans="1:11" ht="117.75" customHeight="1" x14ac:dyDescent="0.25">
      <c r="A12" s="29" t="s">
        <v>253</v>
      </c>
      <c r="B12" s="29" t="s">
        <v>254</v>
      </c>
      <c r="C12" s="39">
        <v>0.05</v>
      </c>
      <c r="D12" s="37">
        <v>3</v>
      </c>
      <c r="E12" s="37"/>
      <c r="F12" s="33"/>
      <c r="G12" s="33"/>
      <c r="H12" s="33"/>
      <c r="I12" s="33"/>
      <c r="J12" s="52">
        <f>IF(I12&lt;&gt;"",20/20,IF(H12&lt;&gt;"",15/20,IF(G12&lt;&gt;"",8/20,IF(F12&lt;&gt;"",2/20,0))))*$C$12*60</f>
        <v>0</v>
      </c>
    </row>
    <row r="13" spans="1:11" ht="129.75" customHeight="1" x14ac:dyDescent="0.25">
      <c r="A13" s="29" t="s">
        <v>255</v>
      </c>
      <c r="B13" s="29" t="s">
        <v>256</v>
      </c>
      <c r="C13" s="39">
        <v>0.15</v>
      </c>
      <c r="D13" s="37">
        <v>9</v>
      </c>
      <c r="E13" s="37"/>
      <c r="F13" s="33"/>
      <c r="G13" s="33"/>
      <c r="H13" s="33"/>
      <c r="I13" s="33"/>
      <c r="J13" s="52">
        <f>IF(I13&lt;&gt;"",20/20,IF(H13&lt;&gt;"",15/20,IF(G13&lt;&gt;"",8/20,IF(F13&lt;&gt;"",2/20,0))))*$C$13*60</f>
        <v>0</v>
      </c>
    </row>
    <row r="14" spans="1:11" ht="66.75" customHeight="1" x14ac:dyDescent="0.25">
      <c r="A14" s="29" t="s">
        <v>257</v>
      </c>
      <c r="B14" s="29" t="s">
        <v>258</v>
      </c>
      <c r="C14" s="39">
        <v>0.15</v>
      </c>
      <c r="D14" s="37">
        <v>9</v>
      </c>
      <c r="E14" s="37"/>
      <c r="F14" s="33"/>
      <c r="G14" s="33"/>
      <c r="H14" s="33"/>
      <c r="I14" s="33"/>
      <c r="J14" s="52">
        <f>IF(I14&lt;&gt;"",20/20,IF(H14&lt;&gt;"",15/20,IF(G14&lt;&gt;"",8/20,IF(F14&lt;&gt;"",2/20,0))))*$C$14*60</f>
        <v>0</v>
      </c>
    </row>
    <row r="15" spans="1:11" ht="76.5" customHeight="1" x14ac:dyDescent="0.25">
      <c r="A15" s="29" t="s">
        <v>259</v>
      </c>
      <c r="B15" s="29" t="s">
        <v>260</v>
      </c>
      <c r="C15" s="39"/>
      <c r="D15" s="37"/>
      <c r="E15" s="37"/>
      <c r="F15" s="33"/>
      <c r="G15" s="33"/>
      <c r="H15" s="33"/>
      <c r="I15" s="33"/>
      <c r="J15" s="52"/>
    </row>
    <row r="16" spans="1:11" ht="88.5" customHeight="1" x14ac:dyDescent="0.25">
      <c r="A16" s="29" t="s">
        <v>261</v>
      </c>
      <c r="B16" s="29" t="s">
        <v>262</v>
      </c>
      <c r="C16" s="39">
        <v>0.15</v>
      </c>
      <c r="D16" s="37">
        <v>9</v>
      </c>
      <c r="E16" s="37"/>
      <c r="F16" s="33"/>
      <c r="G16" s="33"/>
      <c r="H16" s="33"/>
      <c r="I16" s="33"/>
      <c r="J16" s="52">
        <f>IF(I16&lt;&gt;"",20/20,IF(H16&lt;&gt;"",15/20,IF(G16&lt;&gt;"",8/20,IF(F16&lt;&gt;"",2/20,0))))*$C$16*60</f>
        <v>0</v>
      </c>
    </row>
    <row r="17" spans="1:10" ht="23.25" customHeight="1" x14ac:dyDescent="0.25">
      <c r="A17" s="379" t="s">
        <v>263</v>
      </c>
      <c r="B17" s="382"/>
      <c r="C17" s="382"/>
      <c r="D17" s="382"/>
      <c r="E17" s="382"/>
      <c r="F17" s="382"/>
      <c r="G17" s="382"/>
      <c r="H17" s="382"/>
      <c r="I17" s="383"/>
      <c r="J17" s="52"/>
    </row>
    <row r="18" spans="1:10" ht="162" customHeight="1" x14ac:dyDescent="0.25">
      <c r="A18" s="29" t="s">
        <v>272</v>
      </c>
      <c r="B18" s="29" t="s">
        <v>273</v>
      </c>
      <c r="C18" s="191"/>
      <c r="D18" s="191"/>
      <c r="E18" s="191"/>
      <c r="F18" s="191"/>
      <c r="G18" s="191"/>
      <c r="H18" s="191"/>
      <c r="I18" s="191"/>
      <c r="J18" s="52"/>
    </row>
    <row r="19" spans="1:10" ht="201" customHeight="1" x14ac:dyDescent="0.25">
      <c r="A19" s="29" t="s">
        <v>274</v>
      </c>
      <c r="B19" s="29" t="s">
        <v>275</v>
      </c>
      <c r="C19" s="191"/>
      <c r="D19" s="191"/>
      <c r="E19" s="191"/>
      <c r="F19" s="191"/>
      <c r="G19" s="191"/>
      <c r="H19" s="191"/>
      <c r="I19" s="191"/>
      <c r="J19" s="52"/>
    </row>
    <row r="20" spans="1:10" ht="113.25" customHeight="1" x14ac:dyDescent="0.25">
      <c r="A20" s="29" t="s">
        <v>276</v>
      </c>
      <c r="B20" s="29" t="s">
        <v>277</v>
      </c>
      <c r="C20" s="39">
        <v>0.1</v>
      </c>
      <c r="D20" s="37">
        <v>6</v>
      </c>
      <c r="E20" s="37"/>
      <c r="F20" s="33"/>
      <c r="G20" s="33"/>
      <c r="H20" s="33"/>
      <c r="I20" s="33"/>
      <c r="J20" s="52">
        <f>IF(I20&lt;&gt;"",20/20,IF(H20&lt;&gt;"",15/20,IF(G20&lt;&gt;"",8/20,IF(F20&lt;&gt;"",2/20,0))))*$C$20*60</f>
        <v>0</v>
      </c>
    </row>
    <row r="21" spans="1:10" ht="32.25" customHeight="1" x14ac:dyDescent="0.25">
      <c r="A21" s="379" t="s">
        <v>289</v>
      </c>
      <c r="B21" s="380"/>
      <c r="C21" s="380"/>
      <c r="D21" s="380"/>
      <c r="E21" s="380"/>
      <c r="F21" s="380"/>
      <c r="G21" s="380"/>
      <c r="H21" s="380"/>
      <c r="I21" s="381"/>
      <c r="J21" s="52"/>
    </row>
    <row r="22" spans="1:10" ht="184.5" customHeight="1" x14ac:dyDescent="0.25">
      <c r="A22" s="29" t="s">
        <v>290</v>
      </c>
      <c r="B22" s="29" t="s">
        <v>291</v>
      </c>
      <c r="C22" s="39">
        <v>0.05</v>
      </c>
      <c r="D22" s="37">
        <v>3</v>
      </c>
      <c r="E22" s="37"/>
      <c r="F22" s="33"/>
      <c r="G22" s="33"/>
      <c r="H22" s="33"/>
      <c r="I22" s="33"/>
      <c r="J22" s="52">
        <f>IF(I22&lt;&gt;"",20/20,IF(H22&lt;&gt;"",15/20,IF(G22&lt;&gt;"",8/20,IF(F22&lt;&gt;"",2/20,0))))*$C$22*60</f>
        <v>0</v>
      </c>
    </row>
    <row r="23" spans="1:10" ht="168.75" customHeight="1" x14ac:dyDescent="0.25">
      <c r="A23" s="38" t="s">
        <v>292</v>
      </c>
      <c r="B23" s="29" t="s">
        <v>293</v>
      </c>
      <c r="C23" s="39">
        <v>0.05</v>
      </c>
      <c r="D23" s="37">
        <v>3</v>
      </c>
      <c r="E23" s="37"/>
      <c r="F23" s="33"/>
      <c r="G23" s="33"/>
      <c r="H23" s="33"/>
      <c r="I23" s="33"/>
      <c r="J23" s="52">
        <f>IF(I23&lt;&gt;"",20/20,IF(H23&lt;&gt;"",15/20,IF(G23&lt;&gt;"",8/20,IF(F23&lt;&gt;"",2/20,0))))*$C$23*60</f>
        <v>0</v>
      </c>
    </row>
    <row r="24" spans="1:10" ht="24.75" customHeight="1" x14ac:dyDescent="0.25">
      <c r="A24" s="40" t="s">
        <v>12</v>
      </c>
      <c r="B24" s="34" t="s">
        <v>296</v>
      </c>
      <c r="C24" s="39">
        <f>SUM(C7:C8:C9:C11:C12:C13:C14:C16:C20:C20:C22:C23)</f>
        <v>0.95000000000000007</v>
      </c>
      <c r="D24" s="49">
        <f>SUM(D7:D8:D9:D11:D12:D13:D14:D16:D20:D20:D22:D23)</f>
        <v>57</v>
      </c>
      <c r="E24" s="46"/>
      <c r="F24" s="358">
        <f>SUM(J7:J23)</f>
        <v>0</v>
      </c>
      <c r="G24" s="359"/>
      <c r="H24" s="359"/>
      <c r="I24" s="360"/>
      <c r="J24" s="45"/>
    </row>
    <row r="25" spans="1:10" ht="50.25" customHeight="1" x14ac:dyDescent="0.25">
      <c r="A25" s="344" t="s">
        <v>7</v>
      </c>
      <c r="B25" s="345"/>
      <c r="C25" s="346" t="s">
        <v>11</v>
      </c>
      <c r="D25" s="347"/>
      <c r="E25" s="347"/>
      <c r="F25" s="348"/>
      <c r="G25" s="348"/>
      <c r="H25" s="348"/>
      <c r="I25" s="349"/>
    </row>
    <row r="26" spans="1:10" x14ac:dyDescent="0.25">
      <c r="A26" s="47" t="s">
        <v>8</v>
      </c>
      <c r="B26" s="5"/>
      <c r="C26" s="5"/>
    </row>
    <row r="27" spans="1:10" ht="38.25" customHeight="1" x14ac:dyDescent="0.25">
      <c r="A27" s="350"/>
      <c r="B27" s="351"/>
      <c r="C27" s="351"/>
      <c r="D27" s="351"/>
      <c r="E27" s="351"/>
      <c r="F27" s="351"/>
      <c r="G27" s="351"/>
      <c r="H27" s="351"/>
      <c r="I27" s="351"/>
    </row>
    <row r="34" spans="1:11" s="4" customFormat="1" x14ac:dyDescent="0.25">
      <c r="A34"/>
      <c r="B34"/>
      <c r="C34" s="7"/>
      <c r="F34"/>
      <c r="G34"/>
      <c r="H34"/>
      <c r="I34"/>
      <c r="J34"/>
      <c r="K34"/>
    </row>
  </sheetData>
  <protectedRanges>
    <protectedRange sqref="F6:I9" name="Plage1_7_1_2"/>
  </protectedRanges>
  <mergeCells count="13">
    <mergeCell ref="A3:I3"/>
    <mergeCell ref="A1:B1"/>
    <mergeCell ref="C1:I1"/>
    <mergeCell ref="A2:B2"/>
    <mergeCell ref="F2:H2"/>
    <mergeCell ref="A25:B25"/>
    <mergeCell ref="C25:I25"/>
    <mergeCell ref="A27:I27"/>
    <mergeCell ref="A6:I6"/>
    <mergeCell ref="A17:I17"/>
    <mergeCell ref="A21:I21"/>
    <mergeCell ref="F24:I24"/>
    <mergeCell ref="A10:I10"/>
  </mergeCells>
  <printOptions horizontalCentered="1" verticalCentered="1"/>
  <pageMargins left="0" right="3.937007874015748E-2" top="0" bottom="0" header="0.11811023622047245" footer="0.11811023622047245"/>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J33"/>
  <sheetViews>
    <sheetView zoomScale="90" zoomScaleNormal="90" workbookViewId="0">
      <selection activeCell="I28" sqref="I28"/>
    </sheetView>
  </sheetViews>
  <sheetFormatPr baseColWidth="10" defaultRowHeight="15" x14ac:dyDescent="0.25"/>
  <cols>
    <col min="4" max="4" width="12.85546875" customWidth="1"/>
    <col min="5" max="5" width="13.42578125" customWidth="1"/>
    <col min="6" max="6" width="14.42578125" customWidth="1"/>
    <col min="7" max="7" width="0.42578125" customWidth="1"/>
    <col min="8" max="8" width="13.42578125" customWidth="1"/>
  </cols>
  <sheetData>
    <row r="1" spans="1:10" ht="30.75" customHeight="1" x14ac:dyDescent="0.25">
      <c r="A1" s="18"/>
      <c r="C1" s="126" t="s">
        <v>80</v>
      </c>
      <c r="D1" s="402" t="s">
        <v>79</v>
      </c>
      <c r="E1" s="403" t="s">
        <v>52</v>
      </c>
      <c r="F1" s="403"/>
    </row>
    <row r="2" spans="1:10" ht="19.5" customHeight="1" x14ac:dyDescent="0.25">
      <c r="A2" s="18"/>
      <c r="C2" s="116"/>
      <c r="D2" s="402"/>
      <c r="E2" s="403"/>
      <c r="F2" s="403"/>
    </row>
    <row r="4" spans="1:10" ht="24" customHeight="1" x14ac:dyDescent="0.25">
      <c r="B4" s="127"/>
      <c r="C4" s="404" t="s">
        <v>83</v>
      </c>
      <c r="D4" s="405"/>
      <c r="E4" s="405"/>
      <c r="F4" s="405"/>
      <c r="G4" s="405"/>
    </row>
    <row r="5" spans="1:10" ht="15.75" customHeight="1" x14ac:dyDescent="0.25">
      <c r="A5" s="19"/>
      <c r="B5" s="127" t="s">
        <v>82</v>
      </c>
      <c r="D5" s="18"/>
      <c r="J5" s="28"/>
    </row>
    <row r="6" spans="1:10" ht="15.75" customHeight="1" x14ac:dyDescent="0.25">
      <c r="A6" s="19"/>
      <c r="B6" s="127"/>
      <c r="D6" s="18"/>
      <c r="J6" s="28"/>
    </row>
    <row r="7" spans="1:10" ht="20.25" customHeight="1" x14ac:dyDescent="0.25">
      <c r="A7" s="19"/>
      <c r="C7" s="127" t="s">
        <v>81</v>
      </c>
      <c r="D7" s="128"/>
      <c r="E7" s="129"/>
      <c r="J7" s="28"/>
    </row>
    <row r="8" spans="1:10" ht="23.25" x14ac:dyDescent="0.25">
      <c r="A8" s="406" t="s">
        <v>301</v>
      </c>
      <c r="B8" s="407"/>
      <c r="C8" s="407"/>
      <c r="D8" s="407"/>
      <c r="E8" s="407"/>
      <c r="F8" s="407"/>
      <c r="G8" s="407"/>
      <c r="H8" s="407"/>
    </row>
    <row r="9" spans="1:10" ht="18" x14ac:dyDescent="0.25">
      <c r="C9" s="124"/>
      <c r="D9" s="20" t="s">
        <v>53</v>
      </c>
      <c r="E9" s="125"/>
    </row>
    <row r="10" spans="1:10" x14ac:dyDescent="0.25">
      <c r="A10" s="21"/>
      <c r="G10" s="129"/>
    </row>
    <row r="11" spans="1:10" x14ac:dyDescent="0.25">
      <c r="A11" s="22" t="s">
        <v>54</v>
      </c>
    </row>
    <row r="12" spans="1:10" x14ac:dyDescent="0.25">
      <c r="A12" s="21" t="s">
        <v>302</v>
      </c>
    </row>
    <row r="13" spans="1:10" x14ac:dyDescent="0.25">
      <c r="A13" s="21" t="s">
        <v>55</v>
      </c>
    </row>
    <row r="14" spans="1:10" ht="15.75" x14ac:dyDescent="0.25">
      <c r="A14" s="19"/>
    </row>
    <row r="15" spans="1:10" ht="15.75" thickBot="1" x14ac:dyDescent="0.3">
      <c r="A15" s="21"/>
    </row>
    <row r="16" spans="1:10" ht="19.5" thickBot="1" x14ac:dyDescent="0.35">
      <c r="A16" s="23" t="s">
        <v>70</v>
      </c>
      <c r="D16" s="411"/>
      <c r="E16" s="412"/>
      <c r="F16" s="412"/>
      <c r="G16" s="413"/>
      <c r="H16" s="25"/>
    </row>
    <row r="17" spans="1:9" ht="18.75" x14ac:dyDescent="0.3">
      <c r="A17" s="23"/>
      <c r="D17" s="118"/>
      <c r="E17" s="118"/>
      <c r="F17" s="118"/>
      <c r="G17" s="118"/>
      <c r="H17" s="25"/>
    </row>
    <row r="18" spans="1:9" ht="27.75" customHeight="1" x14ac:dyDescent="0.3">
      <c r="A18" s="115" t="s">
        <v>297</v>
      </c>
      <c r="B18" s="25"/>
      <c r="C18" s="25"/>
      <c r="D18" s="25"/>
      <c r="E18" s="25"/>
      <c r="F18" s="25"/>
      <c r="G18" s="117"/>
      <c r="H18" s="119"/>
    </row>
    <row r="19" spans="1:9" ht="24.75" customHeight="1" x14ac:dyDescent="0.25">
      <c r="D19" s="130" t="s">
        <v>298</v>
      </c>
      <c r="F19" s="23"/>
      <c r="G19" s="108"/>
      <c r="H19" s="108"/>
    </row>
    <row r="20" spans="1:9" ht="22.5" customHeight="1" x14ac:dyDescent="0.25">
      <c r="A20" s="21"/>
      <c r="D20" s="131"/>
      <c r="F20" s="17"/>
      <c r="G20" s="108"/>
      <c r="H20" s="108"/>
    </row>
    <row r="21" spans="1:9" ht="18.75" x14ac:dyDescent="0.3">
      <c r="A21" s="21"/>
      <c r="G21" s="108"/>
      <c r="H21" s="25"/>
    </row>
    <row r="22" spans="1:9" ht="24.75" customHeight="1" x14ac:dyDescent="0.3">
      <c r="A22" s="115" t="s">
        <v>299</v>
      </c>
      <c r="B22" s="25"/>
      <c r="C22" s="25"/>
      <c r="D22" s="25"/>
      <c r="E22" s="25"/>
      <c r="F22" s="25"/>
      <c r="G22" s="117"/>
    </row>
    <row r="23" spans="1:9" ht="15.75" customHeight="1" x14ac:dyDescent="0.3">
      <c r="A23" s="115"/>
      <c r="B23" s="25"/>
      <c r="C23" s="25"/>
      <c r="D23" s="25"/>
      <c r="E23" s="25"/>
      <c r="F23" s="25"/>
      <c r="G23" s="117"/>
    </row>
    <row r="24" spans="1:9" ht="28.5" customHeight="1" x14ac:dyDescent="0.25">
      <c r="A24" s="26"/>
      <c r="B24" s="26"/>
      <c r="C24" s="26"/>
      <c r="D24" s="130" t="s">
        <v>304</v>
      </c>
      <c r="E24" s="108"/>
      <c r="F24" s="23"/>
      <c r="G24" s="108"/>
      <c r="H24" s="108"/>
      <c r="I24" s="108"/>
    </row>
    <row r="25" spans="1:9" ht="27.75" customHeight="1" x14ac:dyDescent="0.25">
      <c r="D25" s="131"/>
      <c r="E25" s="108"/>
      <c r="F25" s="17"/>
      <c r="H25" s="108"/>
      <c r="I25" s="108"/>
    </row>
    <row r="26" spans="1:9" x14ac:dyDescent="0.25">
      <c r="A26" s="21"/>
      <c r="F26" s="116"/>
      <c r="H26" s="108"/>
    </row>
    <row r="27" spans="1:9" ht="18.75" x14ac:dyDescent="0.3">
      <c r="A27" s="115" t="s">
        <v>305</v>
      </c>
      <c r="F27" s="17"/>
      <c r="G27" s="27"/>
      <c r="H27" s="117"/>
    </row>
    <row r="28" spans="1:9" ht="18.75" x14ac:dyDescent="0.3">
      <c r="A28" s="24"/>
      <c r="B28" s="25"/>
      <c r="C28" s="25"/>
      <c r="D28" s="25"/>
      <c r="E28" s="25"/>
      <c r="F28" s="17"/>
      <c r="G28" s="114"/>
      <c r="H28" s="26"/>
    </row>
    <row r="29" spans="1:9" ht="28.5" customHeight="1" x14ac:dyDescent="0.25">
      <c r="A29" s="26"/>
      <c r="B29" s="26"/>
      <c r="C29" s="408" t="s">
        <v>306</v>
      </c>
      <c r="D29" s="408"/>
      <c r="E29" s="408" t="s">
        <v>307</v>
      </c>
      <c r="F29" s="408"/>
      <c r="G29" s="113"/>
      <c r="H29" s="21"/>
    </row>
    <row r="30" spans="1:9" ht="28.5" customHeight="1" x14ac:dyDescent="0.25">
      <c r="C30" s="409"/>
      <c r="D30" s="409"/>
      <c r="E30" s="410"/>
      <c r="F30" s="410"/>
      <c r="G30" s="21"/>
    </row>
    <row r="31" spans="1:9" x14ac:dyDescent="0.25">
      <c r="A31" s="21"/>
      <c r="F31" s="17"/>
      <c r="G31" s="114"/>
    </row>
    <row r="32" spans="1:9" x14ac:dyDescent="0.25">
      <c r="A32" s="21"/>
      <c r="F32" s="17"/>
      <c r="G32" s="27"/>
    </row>
    <row r="33" spans="7:7" x14ac:dyDescent="0.25">
      <c r="G33" s="27"/>
    </row>
  </sheetData>
  <mergeCells count="9">
    <mergeCell ref="C30:D30"/>
    <mergeCell ref="E29:F29"/>
    <mergeCell ref="E30:F30"/>
    <mergeCell ref="D16:G16"/>
    <mergeCell ref="D1:D2"/>
    <mergeCell ref="E1:F2"/>
    <mergeCell ref="C4:G4"/>
    <mergeCell ref="A8:H8"/>
    <mergeCell ref="C29:D2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Règlement d'examen</vt:lpstr>
      <vt:lpstr>modalités E31</vt:lpstr>
      <vt:lpstr>Modalités E32</vt:lpstr>
      <vt:lpstr>Modalités E33</vt:lpstr>
      <vt:lpstr>GRILLE E31</vt:lpstr>
      <vt:lpstr>GRILLE E32</vt:lpstr>
      <vt:lpstr>GRILLE E33_SE1</vt:lpstr>
      <vt:lpstr>GRILLE E33_SE2</vt:lpstr>
      <vt:lpstr>Dossier élève</vt:lpstr>
    </vt:vector>
  </TitlesOfParts>
  <Company>Rectorat De Montpellier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Administrateur</dc:creator>
  <cp:lastModifiedBy>Valerie Lebraud</cp:lastModifiedBy>
  <cp:lastPrinted>2022-09-30T13:20:35Z</cp:lastPrinted>
  <dcterms:created xsi:type="dcterms:W3CDTF">2018-09-26T13:29:45Z</dcterms:created>
  <dcterms:modified xsi:type="dcterms:W3CDTF">2023-07-23T08:44:02Z</dcterms:modified>
</cp:coreProperties>
</file>